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5120" tabRatio="922" activeTab="1"/>
  </bookViews>
  <sheets>
    <sheet name="NuevoIndexLeg(119obs.)" sheetId="1" r:id="rId1"/>
    <sheet name="NuevoIndexRegresion (55obs.)" sheetId="2" r:id="rId2"/>
  </sheets>
  <definedNames/>
  <calcPr fullCalcOnLoad="1"/>
</workbook>
</file>

<file path=xl/comments1.xml><?xml version="1.0" encoding="utf-8"?>
<comments xmlns="http://schemas.openxmlformats.org/spreadsheetml/2006/main">
  <authors>
    <author>   </author>
    <author>Miriam</author>
  </authors>
  <commentList>
    <comment ref="B1" authorId="0">
      <text>
        <r>
          <rPr>
            <b/>
            <sz val="9"/>
            <rFont val="Arial"/>
            <family val="2"/>
          </rPr>
          <t xml:space="preserve">   1=Southern (5 countries)
   2= Andean (5 countries)
   3= Central and North  American,     
including Dominican Republic (8 countries)</t>
        </r>
      </text>
    </comment>
    <comment ref="D1" authorId="0">
      <text>
        <r>
          <rPr>
            <b/>
            <sz val="9"/>
            <rFont val="Arial"/>
            <family val="2"/>
          </rPr>
          <t xml:space="preserve">   :</t>
        </r>
        <r>
          <rPr>
            <sz val="9"/>
            <rFont val="Arial"/>
            <family val="2"/>
          </rPr>
          <t xml:space="preserve">
Media de poderes legislativos de toda la  region el año anterior al cambio considerado (calculo basado sobre 17 paises, pues se excluye al que se esta considerando) </t>
        </r>
      </text>
    </comment>
    <comment ref="E1" authorId="0">
      <text>
        <r>
          <rPr>
            <b/>
            <sz val="9"/>
            <rFont val="Arial"/>
            <family val="2"/>
          </rPr>
          <t xml:space="preserve">   Numero de paises cuyas constituciones tenian poderes legislativos del presidente por encima de la media REGIONAL el año anterior al cambio considerado. Se excluye del número de paises el pais que se esta considerando)</t>
        </r>
      </text>
    </comment>
    <comment ref="F1" authorId="0">
      <text>
        <r>
          <rPr>
            <b/>
            <sz val="9"/>
            <rFont val="Arial"/>
            <family val="2"/>
          </rPr>
          <t xml:space="preserve">   </t>
        </r>
        <r>
          <rPr>
            <sz val="9"/>
            <rFont val="Arial"/>
            <family val="2"/>
          </rPr>
          <t>Pocentaje de paises en la subregion cuyas constituciones tienen presidentes con poderes legislativos por encima del promedio regional. El porcentaje excluye al pais considerado, por lo que para la region sur se divide por 4, para la andina por 4, y para la central y norte por 7</t>
        </r>
      </text>
    </comment>
    <comment ref="A35" authorId="1">
      <text>
        <r>
          <rPr>
            <b/>
            <sz val="9"/>
            <rFont val="Tahoma"/>
            <family val="0"/>
          </rPr>
          <t>Miriam:</t>
        </r>
        <r>
          <rPr>
            <sz val="9"/>
            <rFont val="Tahoma"/>
            <family val="0"/>
          </rPr>
          <t xml:space="preserve">
Para calcular el promedio de argentina 1949 use CR 1919, no 1949</t>
        </r>
      </text>
    </comment>
    <comment ref="E89" authorId="1">
      <text>
        <r>
          <rPr>
            <b/>
            <sz val="9"/>
            <rFont val="Tahoma"/>
            <family val="0"/>
          </rPr>
          <t>Miriam:</t>
        </r>
        <r>
          <rPr>
            <sz val="9"/>
            <rFont val="Tahoma"/>
            <family val="0"/>
          </rPr>
          <t xml:space="preserve">
nicaragua 1987</t>
        </r>
      </text>
    </comment>
    <comment ref="E58" authorId="1">
      <text>
        <r>
          <rPr>
            <b/>
            <sz val="9"/>
            <rFont val="Tahoma"/>
            <family val="0"/>
          </rPr>
          <t>Miriam:</t>
        </r>
        <r>
          <rPr>
            <sz val="9"/>
            <rFont val="Tahoma"/>
            <family val="0"/>
          </rPr>
          <t xml:space="preserve">
BOLIVIA 1945; COLOMBIA 1945</t>
        </r>
      </text>
    </comment>
    <comment ref="E85" authorId="1">
      <text>
        <r>
          <rPr>
            <b/>
            <sz val="9"/>
            <rFont val="Tahoma"/>
            <family val="0"/>
          </rPr>
          <t>Miriam:</t>
        </r>
        <r>
          <rPr>
            <sz val="9"/>
            <rFont val="Tahoma"/>
            <family val="0"/>
          </rPr>
          <t xml:space="preserve">
NICARAGUA 1974; PANAMA 1972</t>
        </r>
      </text>
    </comment>
    <comment ref="E119" authorId="1">
      <text>
        <r>
          <rPr>
            <b/>
            <sz val="9"/>
            <rFont val="Tahoma"/>
            <family val="0"/>
          </rPr>
          <t>Miriam:</t>
        </r>
        <r>
          <rPr>
            <sz val="9"/>
            <rFont val="Tahoma"/>
            <family val="0"/>
          </rPr>
          <t xml:space="preserve">
COLOMBIA ´68</t>
        </r>
      </text>
    </comment>
  </commentList>
</comments>
</file>

<file path=xl/comments2.xml><?xml version="1.0" encoding="utf-8"?>
<comments xmlns="http://schemas.openxmlformats.org/spreadsheetml/2006/main">
  <authors>
    <author>Gabriel</author>
    <author>Gabriel L. Negretto</author>
  </authors>
  <commentList>
    <comment ref="A1" authorId="0">
      <text>
        <r>
          <rPr>
            <b/>
            <sz val="8"/>
            <rFont val="Tahoma"/>
            <family val="2"/>
          </rPr>
          <t>Gabriel:</t>
        </r>
        <r>
          <rPr>
            <sz val="8"/>
            <rFont val="Tahoma"/>
            <family val="2"/>
          </rPr>
          <t xml:space="preserve">
Does not include Uruguay 1934</t>
        </r>
      </text>
    </comment>
    <comment ref="A41" authorId="1">
      <text>
        <r>
          <rPr>
            <b/>
            <sz val="8"/>
            <rFont val="Tahoma"/>
            <family val="2"/>
          </rPr>
          <t>Gabriel L. Negretto:</t>
        </r>
        <r>
          <rPr>
            <sz val="8"/>
            <rFont val="Tahoma"/>
            <family val="2"/>
          </rPr>
          <t xml:space="preserve">
OJO!!!! Habia un error en la base de datos que hay que corregir.  La primer constitución de Honduras que establece la regla de mayoría relativa conjuntamente con elecciones concurrentes es la de 1957, no la de 1965. El error viene de Nohlen (1993). The majority congress system existed since the XIX century (1879). It was implemented in 1924, 1928, 1932, 1948, and 1954. </t>
        </r>
      </text>
    </comment>
    <comment ref="A43" authorId="1">
      <text>
        <r>
          <rPr>
            <b/>
            <sz val="8"/>
            <rFont val="Tahoma"/>
            <family val="2"/>
          </rPr>
          <t>Gabriel L. Negretto:</t>
        </r>
        <r>
          <rPr>
            <sz val="8"/>
            <rFont val="Tahoma"/>
            <family val="2"/>
          </rPr>
          <t xml:space="preserve">
Simple plurality existed since the constitution of 1957, although no competitive elections were held under that system until 1971 and from then until 1982.</t>
        </r>
      </text>
    </comment>
  </commentList>
</comments>
</file>

<file path=xl/sharedStrings.xml><?xml version="1.0" encoding="utf-8"?>
<sst xmlns="http://schemas.openxmlformats.org/spreadsheetml/2006/main" count="201" uniqueCount="192">
  <si>
    <t xml:space="preserve">Argentina 1853                  </t>
  </si>
  <si>
    <t xml:space="preserve">Argentina 1949                  </t>
  </si>
  <si>
    <t xml:space="preserve">Argentina 1994                  </t>
  </si>
  <si>
    <t xml:space="preserve">Bolivia 1880                    </t>
  </si>
  <si>
    <t xml:space="preserve">Bolivia 1938                    </t>
  </si>
  <si>
    <t xml:space="preserve">Bolivia 1945                    </t>
  </si>
  <si>
    <t xml:space="preserve">Bolivia 1947                    </t>
  </si>
  <si>
    <t xml:space="preserve">Bolivia   1961                  </t>
  </si>
  <si>
    <t xml:space="preserve">Bolivia   1967                  </t>
  </si>
  <si>
    <t xml:space="preserve">Bolivia   1967 (ref. 1995)      </t>
  </si>
  <si>
    <t xml:space="preserve">Brazil 1891                     </t>
  </si>
  <si>
    <t xml:space="preserve">Brazil 1934                     </t>
  </si>
  <si>
    <t xml:space="preserve">Brazil 1937                     </t>
  </si>
  <si>
    <t xml:space="preserve">Brazil    1946                  </t>
  </si>
  <si>
    <t xml:space="preserve">Brazil     1967                 </t>
  </si>
  <si>
    <t xml:space="preserve">Brazil     1988                 </t>
  </si>
  <si>
    <t xml:space="preserve">Brazil  1988 (ref. 2001)        </t>
  </si>
  <si>
    <t xml:space="preserve">Colombia 1886                   </t>
  </si>
  <si>
    <t xml:space="preserve">Colombia 1886 (ref. 1910)       </t>
  </si>
  <si>
    <t xml:space="preserve">Colombia 1886 (ref. 1936)       </t>
  </si>
  <si>
    <t xml:space="preserve">Colombia 1886 (ref. 1945)       </t>
  </si>
  <si>
    <t xml:space="preserve">Colombia 1886 ( ref. 1968)      </t>
  </si>
  <si>
    <t xml:space="preserve">Colombia 1991                   </t>
  </si>
  <si>
    <t xml:space="preserve">Costa Rica 1871                 </t>
  </si>
  <si>
    <t xml:space="preserve">Costa Rica 1917                 </t>
  </si>
  <si>
    <t xml:space="preserve">Costa Rica 1949                 </t>
  </si>
  <si>
    <t xml:space="preserve">Chile 1833                      </t>
  </si>
  <si>
    <t xml:space="preserve">Chile 1925                      </t>
  </si>
  <si>
    <t xml:space="preserve">Chile 1925 (ref. 1943)          </t>
  </si>
  <si>
    <t xml:space="preserve">Chile 1925 (ref. 1970)          </t>
  </si>
  <si>
    <t xml:space="preserve">Chile 1980                      </t>
  </si>
  <si>
    <t xml:space="preserve">Chile 1980 (ref.1989)           </t>
  </si>
  <si>
    <t xml:space="preserve">Chile 1980 (ref. 1997)          </t>
  </si>
  <si>
    <t xml:space="preserve">Dom. Rep . 1896                 </t>
  </si>
  <si>
    <t xml:space="preserve">Dom. Rep.  1942                 </t>
  </si>
  <si>
    <t xml:space="preserve">Dom. Rep 1962                   </t>
  </si>
  <si>
    <t xml:space="preserve">Dom. Rep. 1963                  </t>
  </si>
  <si>
    <t xml:space="preserve">Dom. Rep. 1966                  </t>
  </si>
  <si>
    <t xml:space="preserve">Ecuador 1897                    </t>
  </si>
  <si>
    <t xml:space="preserve">Ecuador 1906                    </t>
  </si>
  <si>
    <t xml:space="preserve">Ecuador 1929                    </t>
  </si>
  <si>
    <t xml:space="preserve">Ecuador 1945                    </t>
  </si>
  <si>
    <t xml:space="preserve">Ecuador 1946                    </t>
  </si>
  <si>
    <t xml:space="preserve">Ecuador 1967                    </t>
  </si>
  <si>
    <t xml:space="preserve">Ecuador 1979                    </t>
  </si>
  <si>
    <t xml:space="preserve">Ecuador 1979 (ref. 1983)        </t>
  </si>
  <si>
    <t xml:space="preserve">Ecuador 1998                    </t>
  </si>
  <si>
    <t xml:space="preserve">Ecuador 2008                    </t>
  </si>
  <si>
    <t xml:space="preserve">El Salvador 1886                </t>
  </si>
  <si>
    <t xml:space="preserve">El Salvador 1939                </t>
  </si>
  <si>
    <t xml:space="preserve">El Salvador 1945                </t>
  </si>
  <si>
    <t xml:space="preserve">El Salvador 1950                </t>
  </si>
  <si>
    <t xml:space="preserve">El Salvador 1962                </t>
  </si>
  <si>
    <t xml:space="preserve">El Salvador 1983                </t>
  </si>
  <si>
    <t xml:space="preserve">Guatemala 1879                  </t>
  </si>
  <si>
    <t xml:space="preserve">Guatemala 1879 (ref. 1935)      </t>
  </si>
  <si>
    <t xml:space="preserve">Guatemala 1945                  </t>
  </si>
  <si>
    <t xml:space="preserve">Guatemala 1956                  </t>
  </si>
  <si>
    <t xml:space="preserve">Guatemala 1965                  </t>
  </si>
  <si>
    <t xml:space="preserve">Guatemala 1985                  </t>
  </si>
  <si>
    <t xml:space="preserve">Honduras 1894                   </t>
  </si>
  <si>
    <t xml:space="preserve">Honduras 1906                   </t>
  </si>
  <si>
    <t xml:space="preserve">Honduras 1924                   </t>
  </si>
  <si>
    <t xml:space="preserve">Honduras 1936                   </t>
  </si>
  <si>
    <t xml:space="preserve">Honduras 1957                   </t>
  </si>
  <si>
    <t xml:space="preserve">Honduras 1965                   </t>
  </si>
  <si>
    <t xml:space="preserve">Honduras 1982                   </t>
  </si>
  <si>
    <t xml:space="preserve">Mexico 1857                     </t>
  </si>
  <si>
    <t xml:space="preserve">Mexico 1917                     </t>
  </si>
  <si>
    <t xml:space="preserve">Nicaragua 1893                  </t>
  </si>
  <si>
    <t xml:space="preserve">Nicaragua 1905                  </t>
  </si>
  <si>
    <t xml:space="preserve">Nicaragua 1911                  </t>
  </si>
  <si>
    <t xml:space="preserve">Nicaragua 1939                  </t>
  </si>
  <si>
    <t xml:space="preserve">Nicaragua 1948                  </t>
  </si>
  <si>
    <t xml:space="preserve">Nicaragua 1950                  </t>
  </si>
  <si>
    <t xml:space="preserve">Nicaragua 1974                  </t>
  </si>
  <si>
    <t xml:space="preserve">Nicaragua 1987                  </t>
  </si>
  <si>
    <t xml:space="preserve">Nicaragua 1987 (ref. 1995)      </t>
  </si>
  <si>
    <t xml:space="preserve">Nicaragua 1987 (ref. 2000)      </t>
  </si>
  <si>
    <t xml:space="preserve">Panama 1875                     </t>
  </si>
  <si>
    <t xml:space="preserve">Panama 1904                     </t>
  </si>
  <si>
    <t xml:space="preserve">Panamá 1941                     </t>
  </si>
  <si>
    <t xml:space="preserve">Panamá 1946                     </t>
  </si>
  <si>
    <t xml:space="preserve">Panamá 1972                     </t>
  </si>
  <si>
    <t xml:space="preserve">Panamá 1972 (ref. 1983)         </t>
  </si>
  <si>
    <t xml:space="preserve">Paraguay 1870                   </t>
  </si>
  <si>
    <t xml:space="preserve">Paraguay 1940                   </t>
  </si>
  <si>
    <t xml:space="preserve">Paraguay 1967                   </t>
  </si>
  <si>
    <t xml:space="preserve">Paraguay 1992                   </t>
  </si>
  <si>
    <t xml:space="preserve">Peru 1867                       </t>
  </si>
  <si>
    <t xml:space="preserve">Peru 1920                       </t>
  </si>
  <si>
    <t xml:space="preserve">Peru 1933                       </t>
  </si>
  <si>
    <t xml:space="preserve">Perú 1979                       </t>
  </si>
  <si>
    <t xml:space="preserve">Perú 1993                       </t>
  </si>
  <si>
    <t xml:space="preserve">United States                   </t>
  </si>
  <si>
    <t xml:space="preserve">Uruguay 1830                    </t>
  </si>
  <si>
    <t xml:space="preserve">Uruguay 1917                    </t>
  </si>
  <si>
    <t xml:space="preserve">Uruguay 1934                    </t>
  </si>
  <si>
    <t xml:space="preserve">Uruguay 1942                    </t>
  </si>
  <si>
    <t xml:space="preserve">Uruguay 1952                    </t>
  </si>
  <si>
    <t xml:space="preserve">Uruguay 1967                    </t>
  </si>
  <si>
    <t xml:space="preserve">Uruguay 1997                    </t>
  </si>
  <si>
    <t xml:space="preserve">Venezuela 1901                  </t>
  </si>
  <si>
    <t xml:space="preserve">Venezuela 1904                  </t>
  </si>
  <si>
    <t xml:space="preserve">Venezuela 1909                  </t>
  </si>
  <si>
    <t xml:space="preserve">Venezuela 1914                  </t>
  </si>
  <si>
    <t xml:space="preserve">Venezuela 1922                  </t>
  </si>
  <si>
    <t xml:space="preserve">Venezuela 1925                  </t>
  </si>
  <si>
    <t xml:space="preserve">Venezuela 1928                  </t>
  </si>
  <si>
    <t xml:space="preserve">Venezuela 1929                  </t>
  </si>
  <si>
    <t xml:space="preserve">Venezuela 1931                  </t>
  </si>
  <si>
    <t xml:space="preserve">Venezuela 1936                  </t>
  </si>
  <si>
    <t xml:space="preserve">Venezuela 1945                  </t>
  </si>
  <si>
    <t xml:space="preserve">Venezuela 1947                  </t>
  </si>
  <si>
    <t xml:space="preserve">Venezuela 1953                  </t>
  </si>
  <si>
    <t xml:space="preserve">Venezuela 1961                  </t>
  </si>
  <si>
    <t xml:space="preserve">Venezuela 1999                  </t>
  </si>
  <si>
    <t xml:space="preserve">Constitution </t>
  </si>
  <si>
    <t>LegPower</t>
  </si>
  <si>
    <t>Subregion</t>
  </si>
  <si>
    <t xml:space="preserve">Argentina 1853 (reinst. 1957)      </t>
  </si>
  <si>
    <t xml:space="preserve">Costa Rica  1871 (reinst. 1919)    </t>
  </si>
  <si>
    <t xml:space="preserve"> </t>
  </si>
  <si>
    <t>Argentina 1949</t>
  </si>
  <si>
    <t>Argentina 1994</t>
  </si>
  <si>
    <t>Bolivia 1961</t>
  </si>
  <si>
    <t>Bolivia 1995 (1967 ref. 1995)</t>
  </si>
  <si>
    <t>Bolivia 2005(1967 ref. 2005)</t>
  </si>
  <si>
    <t>Brazil 1946</t>
  </si>
  <si>
    <t>Brazil 1988</t>
  </si>
  <si>
    <t>Brazil 2001 (1988 ref. 2001)</t>
  </si>
  <si>
    <t>Colombia 1886 (ref.1910)</t>
  </si>
  <si>
    <t>Colombia 1886 (ref.1936)</t>
  </si>
  <si>
    <t>Colombia 1886 (ref.1945)</t>
  </si>
  <si>
    <t>Colombia 1991 (ref. 2003)</t>
  </si>
  <si>
    <t>Costa Rica 1949</t>
  </si>
  <si>
    <t>Chile 1925 (ref. 1943)</t>
  </si>
  <si>
    <t>Chile 1925 (ref. 1970)</t>
  </si>
  <si>
    <t>Chile 1980 (ref. 1991)</t>
  </si>
  <si>
    <t>Chile 1980 (ref. 1997)</t>
  </si>
  <si>
    <t>Chile 1980 (ref. 2005)</t>
  </si>
  <si>
    <t>Dom. Rep. 1963</t>
  </si>
  <si>
    <t>Dom. Rep. 1966</t>
  </si>
  <si>
    <t>Ecuador 1946</t>
  </si>
  <si>
    <t>Ecuador 1983</t>
  </si>
  <si>
    <t>Ecuador 1998</t>
  </si>
  <si>
    <t>Ecuador 2008</t>
  </si>
  <si>
    <t>El Salvador 1983</t>
  </si>
  <si>
    <t>Guatemala 1945</t>
  </si>
  <si>
    <t>Guatemala 1965</t>
  </si>
  <si>
    <t>Guatemala 1985</t>
  </si>
  <si>
    <t>Honduras 1957</t>
  </si>
  <si>
    <t>Honduras 1965</t>
  </si>
  <si>
    <t>Honduras 1982</t>
  </si>
  <si>
    <t>México 1917</t>
  </si>
  <si>
    <t>México 1917 (ref. 1994)</t>
  </si>
  <si>
    <t>Mexico 1917 (1996)</t>
  </si>
  <si>
    <t>Nicaragua 1987</t>
  </si>
  <si>
    <t>Nicaragua 1987 (ref 1995)</t>
  </si>
  <si>
    <t>Nicaragua 1987 (ref 2000)</t>
  </si>
  <si>
    <t>Nicaragua 1987 (ref 2005)</t>
  </si>
  <si>
    <t>Panamá 1946</t>
  </si>
  <si>
    <t>Paraguay 1992</t>
  </si>
  <si>
    <t>Perú 1979</t>
  </si>
  <si>
    <t>Perú 1993</t>
  </si>
  <si>
    <t>Perú 1993 (ref. 2002)</t>
  </si>
  <si>
    <t>Uruguay 1917</t>
  </si>
  <si>
    <t>Uruguay 1942</t>
  </si>
  <si>
    <t>Uruguay 1952</t>
  </si>
  <si>
    <t>Uruguay 1967</t>
  </si>
  <si>
    <t>Uruguay 1997</t>
  </si>
  <si>
    <t>Venezuela 1947</t>
  </si>
  <si>
    <t>Venezuela 1961</t>
  </si>
  <si>
    <t>Venezuela 1961 (ref. 1989)</t>
  </si>
  <si>
    <t>Venezuela 1999</t>
  </si>
  <si>
    <t>constitution</t>
  </si>
  <si>
    <t>Colombia 1886 (ref.1968)</t>
  </si>
  <si>
    <t>Colombia 1886 (ref.1986)</t>
  </si>
  <si>
    <t>Colombia 1991</t>
  </si>
  <si>
    <t>LagLegPower</t>
  </si>
  <si>
    <t xml:space="preserve">Diffsubreg </t>
  </si>
  <si>
    <t xml:space="preserve">Bolivia   1967 (ref. 2005)      </t>
  </si>
  <si>
    <t xml:space="preserve">Colombia 1991 (2003) </t>
  </si>
  <si>
    <t xml:space="preserve">Colombia 1886 ( ref. 1986)      </t>
  </si>
  <si>
    <t xml:space="preserve">Chile 1980 (ref.1991)           </t>
  </si>
  <si>
    <t xml:space="preserve">Chile 1980 (ref. 2005)          </t>
  </si>
  <si>
    <t>Mexico 1917 (ref. 94)</t>
  </si>
  <si>
    <t>Mexico 1917 (ref. 96)</t>
  </si>
  <si>
    <t xml:space="preserve">Nicaragua 1987 (ref. 2005)      </t>
  </si>
  <si>
    <t>Mean Reg</t>
  </si>
  <si>
    <t>AboveSubreg</t>
  </si>
  <si>
    <t>Diffsubreg (neg)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</si>
</sst>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A]dddd\,\ dd&quot; de &quot;mmmm&quot; de &quot;yyyy"/>
    <numFmt numFmtId="173" formatCode="[$-80A]hh:mm:ss\ AM/PM"/>
    <numFmt numFmtId="174" formatCode="0.00000000"/>
    <numFmt numFmtId="175" formatCode="0.0000000"/>
    <numFmt numFmtId="176" formatCode="0.000000"/>
    <numFmt numFmtId="177" formatCode="0.00000"/>
    <numFmt numFmtId="178" formatCode="0.0000"/>
    <numFmt numFmtId="179" formatCode="0.000"/>
  </numFmts>
  <fonts count="51">
    <font>
      <sz val="10"/>
      <name val="Arial"/>
      <family val="2"/>
    </font>
    <font>
      <b/>
      <sz val="10"/>
      <name val="Arial"/>
      <family val="2"/>
    </font>
    <font>
      <b/>
      <sz val="11"/>
      <name val="Arial"/>
      <family val="2"/>
    </font>
    <font>
      <sz val="8"/>
      <name val="Arial"/>
      <family val="2"/>
    </font>
    <font>
      <sz val="9"/>
      <name val="Arial"/>
      <family val="2"/>
    </font>
    <font>
      <b/>
      <sz val="9"/>
      <name val="Arial"/>
      <family val="2"/>
    </font>
    <font>
      <b/>
      <sz val="8"/>
      <name val="Tahoma"/>
      <family val="2"/>
    </font>
    <font>
      <sz val="8"/>
      <name val="Tahoma"/>
      <family val="2"/>
    </font>
    <font>
      <sz val="9"/>
      <name val="Tahoma"/>
      <family val="0"/>
    </font>
    <font>
      <b/>
      <sz val="9"/>
      <name val="Tahoma"/>
      <family val="0"/>
    </font>
    <font>
      <sz val="12"/>
      <color indexed="8"/>
      <name val="Calibri"/>
      <family val="2"/>
    </font>
    <font>
      <sz val="12"/>
      <color indexed="9"/>
      <name val="Calibri"/>
      <family val="2"/>
    </font>
    <font>
      <sz val="12"/>
      <color indexed="17"/>
      <name val="Calibri"/>
      <family val="2"/>
    </font>
    <font>
      <b/>
      <sz val="12"/>
      <color indexed="52"/>
      <name val="Calibri"/>
      <family val="2"/>
    </font>
    <font>
      <b/>
      <sz val="12"/>
      <color indexed="9"/>
      <name val="Calibri"/>
      <family val="2"/>
    </font>
    <font>
      <sz val="12"/>
      <color indexed="52"/>
      <name val="Calibri"/>
      <family val="2"/>
    </font>
    <font>
      <b/>
      <sz val="11"/>
      <color indexed="62"/>
      <name val="Calibri"/>
      <family val="2"/>
    </font>
    <font>
      <sz val="12"/>
      <color indexed="62"/>
      <name val="Calibri"/>
      <family val="2"/>
    </font>
    <font>
      <sz val="12"/>
      <color indexed="14"/>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2"/>
      <color indexed="8"/>
      <name val="Calibri"/>
      <family val="2"/>
    </font>
    <font>
      <sz val="10"/>
      <color indexed="10"/>
      <name val="Arial"/>
      <family val="2"/>
    </font>
    <font>
      <sz val="10"/>
      <color indexed="19"/>
      <name val="Arial"/>
      <family val="2"/>
    </font>
    <font>
      <u val="single"/>
      <sz val="10"/>
      <color indexed="39"/>
      <name val="Arial"/>
      <family val="2"/>
    </font>
    <font>
      <u val="single"/>
      <sz val="10"/>
      <color indexed="36"/>
      <name val="Arial"/>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0"/>
      <color rgb="FFFF0000"/>
      <name val="Arial"/>
      <family val="2"/>
    </font>
    <font>
      <sz val="10"/>
      <color theme="5"/>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22"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5" fillId="2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cellStyleXfs>
  <cellXfs count="21">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1" fillId="33"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ont="1" applyAlignment="1">
      <alignment horizontal="center" vertical="center" wrapText="1"/>
    </xf>
    <xf numFmtId="0" fontId="0" fillId="0" borderId="0" xfId="0" applyFont="1" applyAlignment="1">
      <alignment horizontal="center" vertical="top"/>
    </xf>
    <xf numFmtId="0" fontId="1" fillId="0" borderId="0" xfId="0" applyFont="1" applyFill="1" applyBorder="1" applyAlignment="1">
      <alignment horizontal="center"/>
    </xf>
    <xf numFmtId="2" fontId="0" fillId="0" borderId="0" xfId="0" applyNumberFormat="1" applyFill="1" applyBorder="1" applyAlignment="1">
      <alignment/>
    </xf>
    <xf numFmtId="0" fontId="0" fillId="0" borderId="0" xfId="0" applyFill="1" applyBorder="1" applyAlignment="1">
      <alignment/>
    </xf>
    <xf numFmtId="0" fontId="48" fillId="0" borderId="0" xfId="0" applyFont="1" applyFill="1" applyBorder="1" applyAlignment="1">
      <alignment/>
    </xf>
    <xf numFmtId="2" fontId="48" fillId="0" borderId="0" xfId="0" applyNumberFormat="1" applyFont="1" applyFill="1" applyBorder="1" applyAlignment="1">
      <alignment/>
    </xf>
    <xf numFmtId="0" fontId="2" fillId="0" borderId="0" xfId="0" applyFont="1" applyFill="1" applyBorder="1" applyAlignment="1">
      <alignment horizontal="center"/>
    </xf>
    <xf numFmtId="0" fontId="2" fillId="0" borderId="0"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49" fillId="0" borderId="0" xfId="0" applyFont="1" applyFill="1" applyBorder="1" applyAlignment="1">
      <alignment horizontal="center"/>
    </xf>
    <xf numFmtId="0" fontId="0" fillId="34" borderId="0" xfId="0" applyFont="1" applyFill="1" applyBorder="1" applyAlignment="1">
      <alignment/>
    </xf>
    <xf numFmtId="0" fontId="0" fillId="0" borderId="0" xfId="0" applyFont="1" applyFill="1" applyBorder="1" applyAlignment="1">
      <alignment/>
    </xf>
    <xf numFmtId="0" fontId="0" fillId="34" borderId="0" xfId="0"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154"/>
  <sheetViews>
    <sheetView zoomScale="150" zoomScaleNormal="150" workbookViewId="0" topLeftCell="A89">
      <selection activeCell="D127" sqref="D127"/>
    </sheetView>
  </sheetViews>
  <sheetFormatPr defaultColWidth="8.8515625" defaultRowHeight="12.75"/>
  <cols>
    <col min="1" max="1" width="25.421875" style="16" customWidth="1"/>
    <col min="2" max="2" width="19.8515625" style="16" customWidth="1"/>
    <col min="3" max="3" width="17.140625" style="16" customWidth="1"/>
    <col min="4" max="4" width="12.8515625" style="10" customWidth="1"/>
    <col min="5" max="5" width="15.7109375" style="10" customWidth="1"/>
    <col min="6" max="6" width="12.140625" style="10" customWidth="1"/>
    <col min="7" max="16384" width="8.8515625" style="10" customWidth="1"/>
  </cols>
  <sheetData>
    <row r="1" spans="1:6" s="14" customFormat="1" ht="15">
      <c r="A1" s="13" t="s">
        <v>117</v>
      </c>
      <c r="B1" s="8" t="s">
        <v>119</v>
      </c>
      <c r="C1" s="13" t="s">
        <v>118</v>
      </c>
      <c r="D1" s="14" t="s">
        <v>189</v>
      </c>
      <c r="E1" s="14" t="s">
        <v>190</v>
      </c>
      <c r="F1" s="8" t="s">
        <v>180</v>
      </c>
    </row>
    <row r="2" spans="1:3" ht="12.75">
      <c r="A2" s="15" t="s">
        <v>0</v>
      </c>
      <c r="B2" s="15">
        <v>1</v>
      </c>
      <c r="C2" s="16">
        <v>33.76</v>
      </c>
    </row>
    <row r="3" spans="1:6" ht="12.75">
      <c r="A3" s="17" t="s">
        <v>1</v>
      </c>
      <c r="B3" s="15">
        <v>1</v>
      </c>
      <c r="C3" s="16">
        <v>42.29</v>
      </c>
      <c r="D3" s="18">
        <f>AVERAGE(C10,C19,C27,C35,C40,C49,C58,C67,C74,C82,C88,C96,C107,C112,C118,C127,C143)</f>
        <v>38.96647058823529</v>
      </c>
      <c r="E3" s="10">
        <v>3</v>
      </c>
      <c r="F3" s="9">
        <f>E3/4</f>
        <v>0.75</v>
      </c>
    </row>
    <row r="4" spans="1:3" ht="12.75">
      <c r="A4" s="15" t="s">
        <v>120</v>
      </c>
      <c r="B4" s="15">
        <v>1</v>
      </c>
      <c r="C4" s="16">
        <v>33.76</v>
      </c>
    </row>
    <row r="5" spans="1:6" ht="12.75">
      <c r="A5" s="17" t="s">
        <v>2</v>
      </c>
      <c r="B5" s="15">
        <v>1</v>
      </c>
      <c r="C5" s="16">
        <v>68.81</v>
      </c>
      <c r="D5" s="10">
        <f>AVERAGE(C12,C21,C30,C36,C44,C52,C61,C70,C77,C85,C88,C99,C109,C114,C120,C129,C146)</f>
        <v>49.57058823529412</v>
      </c>
      <c r="E5" s="10">
        <v>3</v>
      </c>
      <c r="F5" s="10">
        <f>E5/4</f>
        <v>0.75</v>
      </c>
    </row>
    <row r="6" spans="1:2" ht="12.75">
      <c r="A6" s="17"/>
      <c r="B6" s="15"/>
    </row>
    <row r="7" spans="1:3" ht="12.75">
      <c r="A7" s="16" t="s">
        <v>3</v>
      </c>
      <c r="B7" s="16">
        <v>2</v>
      </c>
      <c r="C7" s="16">
        <v>25.52</v>
      </c>
    </row>
    <row r="8" spans="1:3" ht="12.75">
      <c r="A8" s="16" t="s">
        <v>4</v>
      </c>
      <c r="B8" s="16">
        <v>2</v>
      </c>
      <c r="C8" s="16">
        <v>25.52</v>
      </c>
    </row>
    <row r="9" spans="1:3" ht="12.75">
      <c r="A9" s="16" t="s">
        <v>5</v>
      </c>
      <c r="B9" s="16">
        <v>2</v>
      </c>
      <c r="C9" s="16">
        <v>43.35</v>
      </c>
    </row>
    <row r="10" spans="1:3" ht="12.75">
      <c r="A10" s="16" t="s">
        <v>6</v>
      </c>
      <c r="B10" s="16">
        <v>2</v>
      </c>
      <c r="C10" s="16">
        <v>34.13</v>
      </c>
    </row>
    <row r="11" spans="1:6" ht="12.75">
      <c r="A11" s="17" t="s">
        <v>7</v>
      </c>
      <c r="B11" s="16">
        <v>2</v>
      </c>
      <c r="C11" s="16">
        <v>53.35</v>
      </c>
      <c r="D11" s="10">
        <f>AVERAGE(C4,C19,C27,C36,C40,C49,C58,C68,C75,C83,C88,C97,C107,C112,C118,C128,C144)</f>
        <v>39.5035294117647</v>
      </c>
      <c r="E11" s="10">
        <v>2</v>
      </c>
      <c r="F11" s="10">
        <f>2/4</f>
        <v>0.5</v>
      </c>
    </row>
    <row r="12" spans="1:3" ht="12.75">
      <c r="A12" s="16" t="s">
        <v>8</v>
      </c>
      <c r="B12" s="16">
        <v>2</v>
      </c>
      <c r="C12" s="16">
        <v>44.74</v>
      </c>
    </row>
    <row r="13" spans="1:6" ht="12.75">
      <c r="A13" s="17" t="s">
        <v>9</v>
      </c>
      <c r="B13" s="16">
        <v>2</v>
      </c>
      <c r="C13" s="16">
        <v>44.74</v>
      </c>
      <c r="D13" s="10">
        <f>AVERAGE(C5,C21,C30,C36,C44,C52,C61,C70,C77,C85,C89,C99,C109,C114,C120,C129,C146)</f>
        <v>50.98647058823529</v>
      </c>
      <c r="E13" s="10">
        <v>2</v>
      </c>
      <c r="F13" s="10">
        <f>2/4</f>
        <v>0.5</v>
      </c>
    </row>
    <row r="14" spans="1:6" ht="12.75">
      <c r="A14" s="17" t="s">
        <v>181</v>
      </c>
      <c r="B14" s="16">
        <v>2</v>
      </c>
      <c r="C14" s="16">
        <v>44.74</v>
      </c>
      <c r="D14" s="10">
        <f>AVERAGE(C5,C22,C31,C36,C45,C52,C62,C70,C77,C85,C90,C101,C109,C114,C121,C130,C147)</f>
        <v>52.570588235294125</v>
      </c>
      <c r="E14" s="10">
        <v>3</v>
      </c>
      <c r="F14" s="10">
        <f>3/4</f>
        <v>0.75</v>
      </c>
    </row>
    <row r="15" ht="12.75">
      <c r="A15" s="17"/>
    </row>
    <row r="16" spans="1:3" ht="12.75">
      <c r="A16" s="15" t="s">
        <v>10</v>
      </c>
      <c r="B16" s="15">
        <v>1</v>
      </c>
      <c r="C16" s="16">
        <v>27.03</v>
      </c>
    </row>
    <row r="17" spans="1:3" ht="12.75">
      <c r="A17" s="15" t="s">
        <v>11</v>
      </c>
      <c r="B17" s="15">
        <v>1</v>
      </c>
      <c r="C17" s="16">
        <v>41.31</v>
      </c>
    </row>
    <row r="18" spans="1:3" ht="12.75">
      <c r="A18" s="15" t="s">
        <v>12</v>
      </c>
      <c r="B18" s="15">
        <v>1</v>
      </c>
      <c r="C18" s="16">
        <v>82.34</v>
      </c>
    </row>
    <row r="19" spans="1:6" ht="12.75">
      <c r="A19" s="17" t="s">
        <v>13</v>
      </c>
      <c r="B19" s="15">
        <v>1</v>
      </c>
      <c r="C19" s="16">
        <v>30.45</v>
      </c>
      <c r="D19" s="10">
        <f>AVERAGE(C2,C9,C27,C35,C40,C49,C57,C67,C74,C82,C88,C95,C106,C112,C118,C127,C142)</f>
        <v>37.848235294117636</v>
      </c>
      <c r="E19" s="10">
        <v>3</v>
      </c>
      <c r="F19" s="10">
        <f>3/4</f>
        <v>0.75</v>
      </c>
    </row>
    <row r="20" spans="1:3" ht="12.75">
      <c r="A20" s="15" t="s">
        <v>14</v>
      </c>
      <c r="B20" s="15">
        <v>1</v>
      </c>
      <c r="C20" s="16">
        <v>100</v>
      </c>
    </row>
    <row r="21" spans="1:6" ht="12.75">
      <c r="A21" s="17" t="s">
        <v>15</v>
      </c>
      <c r="B21" s="15">
        <v>1</v>
      </c>
      <c r="C21" s="16">
        <v>84.43</v>
      </c>
      <c r="D21" s="10">
        <f>AVERAGE(C4,C12,C29,C36,C42,C52,C61,C70,C77,C85,C88,C99,C109,C113,C119,C129,C145)</f>
        <v>47.75764705882353</v>
      </c>
      <c r="E21" s="10">
        <v>3</v>
      </c>
      <c r="F21" s="10">
        <f>3/4</f>
        <v>0.75</v>
      </c>
    </row>
    <row r="22" spans="1:6" ht="12.75">
      <c r="A22" s="17" t="s">
        <v>16</v>
      </c>
      <c r="B22" s="15">
        <v>1</v>
      </c>
      <c r="C22" s="16">
        <v>81.29</v>
      </c>
      <c r="D22" s="10">
        <f>AVERAGE(C5,C13,C30,C36,C45,C52,C62,C70,C77,C85,C90,C101,C109,C114,C120,C130,C147)</f>
        <v>50.420588235294126</v>
      </c>
      <c r="E22" s="10">
        <v>3</v>
      </c>
      <c r="F22" s="10">
        <f>3/4</f>
        <v>0.75</v>
      </c>
    </row>
    <row r="23" spans="1:2" ht="12.75">
      <c r="A23" s="17"/>
      <c r="B23" s="15"/>
    </row>
    <row r="24" spans="1:3" ht="12.75">
      <c r="A24" s="16" t="s">
        <v>17</v>
      </c>
      <c r="B24" s="16">
        <v>2</v>
      </c>
      <c r="C24" s="16">
        <v>36.75</v>
      </c>
    </row>
    <row r="25" spans="1:6" ht="12.75">
      <c r="A25" s="17" t="s">
        <v>18</v>
      </c>
      <c r="B25" s="16">
        <v>2</v>
      </c>
      <c r="C25" s="16">
        <v>36.75</v>
      </c>
      <c r="D25" s="10">
        <f>AVERAGE(C2,C7,C16,C33,C38,C48,C55,C65,C72,C80,C87,C93,C105,C111,C116,C124,C134)</f>
        <v>25.720588235294116</v>
      </c>
      <c r="E25" s="10">
        <v>1</v>
      </c>
      <c r="F25" s="10">
        <f>1/4</f>
        <v>0.25</v>
      </c>
    </row>
    <row r="26" spans="1:6" ht="12.75">
      <c r="A26" s="17" t="s">
        <v>19</v>
      </c>
      <c r="B26" s="16">
        <v>2</v>
      </c>
      <c r="C26" s="16">
        <v>36.75</v>
      </c>
      <c r="D26" s="10">
        <f>AVERAGE(C2,C7,C17,C35,C39,C48,C56,C65,C73,C81,C88,C94,C105,C111,C118,C126,C140)</f>
        <v>27.749999999999993</v>
      </c>
      <c r="E26" s="10">
        <v>1</v>
      </c>
      <c r="F26" s="10">
        <f>1/4</f>
        <v>0.25</v>
      </c>
    </row>
    <row r="27" spans="1:6" ht="12.75">
      <c r="A27" s="17" t="s">
        <v>20</v>
      </c>
      <c r="B27" s="16">
        <v>2</v>
      </c>
      <c r="C27" s="16">
        <v>47.31</v>
      </c>
      <c r="D27" s="10">
        <f>AVERAGE(C2,C8,C18,C35,C40,C49,C56,C66,C73,C82,C88,C95,C106,C112,C118,C127,C141)</f>
        <v>37.165882352941175</v>
      </c>
      <c r="E27" s="10">
        <v>0</v>
      </c>
      <c r="F27" s="10">
        <v>0</v>
      </c>
    </row>
    <row r="28" spans="1:6" ht="12.75">
      <c r="A28" s="17" t="s">
        <v>21</v>
      </c>
      <c r="B28" s="16">
        <v>2</v>
      </c>
      <c r="C28" s="16">
        <v>95</v>
      </c>
      <c r="D28" s="10">
        <f>AVERAGE(C4,C12,C20,C36,C40,C52,C59,C69,C76,C84,C88,C97,C107,C113,C118,C129,C145)</f>
        <v>42.724117647058826</v>
      </c>
      <c r="E28" s="10">
        <v>2</v>
      </c>
      <c r="F28" s="10">
        <f>2/4</f>
        <v>0.5</v>
      </c>
    </row>
    <row r="29" spans="1:6" ht="12.75">
      <c r="A29" s="17" t="s">
        <v>183</v>
      </c>
      <c r="B29" s="16">
        <v>2</v>
      </c>
      <c r="C29" s="16">
        <v>95</v>
      </c>
      <c r="D29" s="10">
        <f>AVERAGE(C4,C12,C20,C36,C42,C52,C61,C70,C77,C85,C88,C98,C109,C113,C119,C129,C145)</f>
        <v>49.097058823529416</v>
      </c>
      <c r="E29" s="10">
        <v>1</v>
      </c>
      <c r="F29" s="10">
        <f>1/4</f>
        <v>0.25</v>
      </c>
    </row>
    <row r="30" spans="1:6" ht="12.75">
      <c r="A30" s="17" t="s">
        <v>22</v>
      </c>
      <c r="B30" s="16">
        <v>2</v>
      </c>
      <c r="C30" s="16">
        <v>92.01</v>
      </c>
      <c r="D30" s="10">
        <f>AVERAGE(C4,C12,C21,C36,C43,C52,C61,C70,C77,C85,C88,C99,C109,C113,C119,C129,C146)</f>
        <v>47.135882352941174</v>
      </c>
      <c r="E30" s="10">
        <v>1</v>
      </c>
      <c r="F30" s="10">
        <f>1/4</f>
        <v>0.25</v>
      </c>
    </row>
    <row r="31" spans="1:6" ht="12.75">
      <c r="A31" s="17" t="s">
        <v>182</v>
      </c>
      <c r="B31" s="16">
        <v>2</v>
      </c>
      <c r="C31" s="16">
        <v>92.01</v>
      </c>
      <c r="D31" s="20">
        <f>AVERAGE(C5,C13,C22,C36,C45,C52,C62,C70,C77,C85,C90,C101,C109,C114,C121,C130,C147)</f>
        <v>49.79000000000001</v>
      </c>
      <c r="E31" s="10">
        <v>2</v>
      </c>
      <c r="F31" s="10">
        <f>2/4</f>
        <v>0.5</v>
      </c>
    </row>
    <row r="32" ht="12.75">
      <c r="A32" s="17"/>
    </row>
    <row r="33" spans="1:3" ht="12.75">
      <c r="A33" s="16" t="s">
        <v>23</v>
      </c>
      <c r="B33" s="16">
        <v>3</v>
      </c>
      <c r="C33" s="16">
        <v>32.26</v>
      </c>
    </row>
    <row r="34" spans="1:3" ht="12.75">
      <c r="A34" s="16" t="s">
        <v>24</v>
      </c>
      <c r="B34" s="16">
        <v>3</v>
      </c>
      <c r="C34" s="16">
        <v>33.76</v>
      </c>
    </row>
    <row r="35" spans="1:3" ht="12.75">
      <c r="A35" s="16" t="s">
        <v>121</v>
      </c>
      <c r="B35" s="16">
        <v>3</v>
      </c>
      <c r="C35" s="16">
        <v>32.26</v>
      </c>
    </row>
    <row r="36" spans="1:6" ht="12.75">
      <c r="A36" s="17" t="s">
        <v>25</v>
      </c>
      <c r="B36" s="16">
        <v>3</v>
      </c>
      <c r="C36" s="16">
        <v>27.68</v>
      </c>
      <c r="D36" s="10">
        <f>AVERAGE(C2,C10,C19,C27,C40,C49,C58,C67,C74,C82,C88,C96,C107,C112,C118,C127,C143)</f>
        <v>39.05470588235294</v>
      </c>
      <c r="E36" s="10">
        <v>1</v>
      </c>
      <c r="F36" s="10">
        <f>1/7</f>
        <v>0.14285714285714285</v>
      </c>
    </row>
    <row r="37" ht="12.75">
      <c r="A37" s="17"/>
    </row>
    <row r="38" spans="1:3" ht="12.75">
      <c r="A38" s="15" t="s">
        <v>26</v>
      </c>
      <c r="B38" s="15">
        <v>1</v>
      </c>
      <c r="C38" s="16">
        <v>35.2</v>
      </c>
    </row>
    <row r="39" spans="1:3" ht="12.75">
      <c r="A39" s="15" t="s">
        <v>27</v>
      </c>
      <c r="B39" s="15">
        <v>1</v>
      </c>
      <c r="C39" s="16">
        <v>53.54</v>
      </c>
    </row>
    <row r="40" spans="1:6" ht="12.75">
      <c r="A40" s="17" t="s">
        <v>28</v>
      </c>
      <c r="B40" s="15">
        <v>1</v>
      </c>
      <c r="C40" s="16">
        <v>56.53</v>
      </c>
      <c r="D40" s="10">
        <f>AVERAGE(C2,C8,C18,C26,C35,C49,C56,C66,C73,C82,C88,C95,C106,C112,C118,C127,C141)</f>
        <v>36.00235294117647</v>
      </c>
      <c r="E40" s="10">
        <v>3</v>
      </c>
      <c r="F40" s="10">
        <f>3/4</f>
        <v>0.75</v>
      </c>
    </row>
    <row r="41" spans="1:6" ht="12.75">
      <c r="A41" s="17" t="s">
        <v>29</v>
      </c>
      <c r="B41" s="15">
        <v>1</v>
      </c>
      <c r="C41" s="16">
        <v>66.53</v>
      </c>
      <c r="D41" s="10">
        <f>AVERAGE(C4,C12,C20,C28,C36,C52,C59,C69,C76,C84,C88,C97,C107,C113,C118,C129,C145)</f>
        <v>44.987058823529416</v>
      </c>
      <c r="E41" s="10">
        <v>3</v>
      </c>
      <c r="F41" s="10">
        <f>3/4</f>
        <v>0.75</v>
      </c>
    </row>
    <row r="42" spans="1:3" ht="12.75">
      <c r="A42" s="15" t="s">
        <v>30</v>
      </c>
      <c r="B42" s="15">
        <v>1</v>
      </c>
      <c r="C42" s="16">
        <v>75.14</v>
      </c>
    </row>
    <row r="43" spans="1:3" ht="12.75">
      <c r="A43" s="15" t="s">
        <v>31</v>
      </c>
      <c r="B43" s="15">
        <v>1</v>
      </c>
      <c r="C43" s="16">
        <v>75.14</v>
      </c>
    </row>
    <row r="44" spans="1:6" ht="12.75">
      <c r="A44" s="17" t="s">
        <v>184</v>
      </c>
      <c r="B44" s="15">
        <v>1</v>
      </c>
      <c r="C44" s="16">
        <v>75.14</v>
      </c>
      <c r="D44" s="10">
        <f>AVERAGE(C4,C12,C21,C29,C36,C52,C61,C70,C77,C85,C88,C99,C109,C113,C119,C129,C146)</f>
        <v>48.304117647058824</v>
      </c>
      <c r="E44" s="10">
        <v>3</v>
      </c>
      <c r="F44" s="10">
        <f>3/4</f>
        <v>0.75</v>
      </c>
    </row>
    <row r="45" spans="1:6" ht="12.75">
      <c r="A45" s="17" t="s">
        <v>32</v>
      </c>
      <c r="B45" s="15">
        <v>1</v>
      </c>
      <c r="C45" s="16">
        <v>75.14</v>
      </c>
      <c r="D45" s="10">
        <f>AVERAGE(C5,C13,C21,C30,C36,C52,C61,C70,C77,C85,C90,C100,C109,C114,C120,C129,C146)</f>
        <v>48.078823529411764</v>
      </c>
      <c r="E45" s="10">
        <v>3</v>
      </c>
      <c r="F45" s="10">
        <f>3/4</f>
        <v>0.75</v>
      </c>
    </row>
    <row r="46" spans="1:6" ht="12.75">
      <c r="A46" s="17" t="s">
        <v>185</v>
      </c>
      <c r="B46" s="15">
        <v>1</v>
      </c>
      <c r="C46" s="16">
        <v>75.14</v>
      </c>
      <c r="D46" s="10">
        <f>AVERAGE(C5,C13,C22,C31,C36,C52,C62,C70,C77,C85,C90,C101,C109,C114,C121,C130,C147)</f>
        <v>50.782352941176484</v>
      </c>
      <c r="E46" s="10">
        <v>3</v>
      </c>
      <c r="F46" s="10">
        <f>3/4</f>
        <v>0.75</v>
      </c>
    </row>
    <row r="47" spans="1:2" ht="12.75">
      <c r="A47" s="17"/>
      <c r="B47" s="15"/>
    </row>
    <row r="48" spans="1:3" ht="12.75">
      <c r="A48" s="16" t="s">
        <v>33</v>
      </c>
      <c r="B48" s="16">
        <v>3</v>
      </c>
      <c r="C48" s="16">
        <v>25.52</v>
      </c>
    </row>
    <row r="49" spans="1:3" ht="12.75">
      <c r="A49" s="16" t="s">
        <v>34</v>
      </c>
      <c r="B49" s="16">
        <v>3</v>
      </c>
      <c r="C49" s="16">
        <v>27.03</v>
      </c>
    </row>
    <row r="50" spans="1:3" ht="12.75">
      <c r="A50" s="16" t="s">
        <v>35</v>
      </c>
      <c r="B50" s="16">
        <v>3</v>
      </c>
      <c r="C50" s="16">
        <v>27.03</v>
      </c>
    </row>
    <row r="51" spans="1:6" ht="12.75">
      <c r="A51" s="17" t="s">
        <v>36</v>
      </c>
      <c r="B51" s="16">
        <v>3</v>
      </c>
      <c r="C51" s="16">
        <v>27.03</v>
      </c>
      <c r="D51" s="10">
        <f>AVERAGE(C4,C11,C19,C27,C36,C40,C58,C69,C75,C83,C88,C97,C107,C112,C118,C128,C145)</f>
        <v>41.41235294117647</v>
      </c>
      <c r="E51" s="10">
        <v>1</v>
      </c>
      <c r="F51" s="10">
        <f>1/7</f>
        <v>0.14285714285714285</v>
      </c>
    </row>
    <row r="52" spans="1:6" ht="12.75">
      <c r="A52" s="17" t="s">
        <v>37</v>
      </c>
      <c r="B52" s="16">
        <v>3</v>
      </c>
      <c r="C52" s="16">
        <v>27.03</v>
      </c>
      <c r="D52" s="10">
        <f>AVERAGE(C4,C11,C19,C27,C36,C40,C58,C69,C76,C84,C88,C97,C107,C112,C118,C128,C145)</f>
        <v>41.41235294117647</v>
      </c>
      <c r="E52" s="10">
        <v>1</v>
      </c>
      <c r="F52" s="10">
        <f>1/7</f>
        <v>0.14285714285714285</v>
      </c>
    </row>
    <row r="53" ht="12.75">
      <c r="A53" s="17"/>
    </row>
    <row r="54" spans="1:3" ht="12.75">
      <c r="A54" s="16" t="s">
        <v>38</v>
      </c>
      <c r="B54" s="16">
        <v>2</v>
      </c>
      <c r="C54" s="16">
        <v>32.79</v>
      </c>
    </row>
    <row r="55" spans="1:3" ht="12.75">
      <c r="A55" s="16" t="s">
        <v>39</v>
      </c>
      <c r="B55" s="16">
        <v>2</v>
      </c>
      <c r="C55" s="16">
        <v>32.79</v>
      </c>
    </row>
    <row r="56" spans="1:3" ht="12.75">
      <c r="A56" s="16" t="s">
        <v>40</v>
      </c>
      <c r="B56" s="16">
        <v>2</v>
      </c>
      <c r="C56" s="16">
        <v>31.28</v>
      </c>
    </row>
    <row r="57" spans="1:3" ht="12.75">
      <c r="A57" s="16" t="s">
        <v>41</v>
      </c>
      <c r="B57" s="16">
        <v>2</v>
      </c>
      <c r="C57" s="16">
        <v>31.28</v>
      </c>
    </row>
    <row r="58" spans="1:6" ht="12.75">
      <c r="A58" s="17" t="s">
        <v>42</v>
      </c>
      <c r="B58" s="16">
        <v>2</v>
      </c>
      <c r="C58" s="16">
        <v>61.34</v>
      </c>
      <c r="D58" s="18">
        <f>AVERAGE(C2,C9,C18,C27,C35,C40,C49,C67,C74,C82,C88,C95,C106,C112,C118,C127,C142)</f>
        <v>40.851764705882346</v>
      </c>
      <c r="E58" s="11">
        <v>2</v>
      </c>
      <c r="F58" s="10">
        <f>2/4</f>
        <v>0.5</v>
      </c>
    </row>
    <row r="59" spans="1:3" ht="12.75">
      <c r="A59" s="16" t="s">
        <v>43</v>
      </c>
      <c r="B59" s="16">
        <v>2</v>
      </c>
      <c r="C59" s="16">
        <v>30.16</v>
      </c>
    </row>
    <row r="60" spans="1:3" ht="12.75">
      <c r="A60" s="16" t="s">
        <v>44</v>
      </c>
      <c r="B60" s="16">
        <v>2</v>
      </c>
      <c r="C60" s="16">
        <v>34.8</v>
      </c>
    </row>
    <row r="61" spans="1:6" ht="12.75">
      <c r="A61" s="17" t="s">
        <v>45</v>
      </c>
      <c r="B61" s="16">
        <v>2</v>
      </c>
      <c r="C61" s="16">
        <v>45.36</v>
      </c>
      <c r="D61" s="10">
        <f>AVERAGE(C4,C12,C20,C28,C36,C42,C52,C69,C76,C85,C88,C98,C108,C113,C119,C129,C145)</f>
        <v>51.85352941176471</v>
      </c>
      <c r="E61" s="10">
        <v>2</v>
      </c>
      <c r="F61" s="10">
        <f>2/4</f>
        <v>0.5</v>
      </c>
    </row>
    <row r="62" spans="1:6" ht="12.75">
      <c r="A62" s="17" t="s">
        <v>46</v>
      </c>
      <c r="B62" s="16">
        <v>2</v>
      </c>
      <c r="C62" s="16">
        <v>86.29</v>
      </c>
      <c r="D62" s="10">
        <f>AVERAGE(C5,C13,C21,C30,C36,C45,C52,C70,C77,C85,C88,C100,C109,C114,C120,C130,C146)</f>
        <v>49.976470588235294</v>
      </c>
      <c r="E62" s="10">
        <v>2</v>
      </c>
      <c r="F62" s="10">
        <f>2/4</f>
        <v>0.5</v>
      </c>
    </row>
    <row r="63" spans="1:6" ht="12.75">
      <c r="A63" s="17" t="s">
        <v>47</v>
      </c>
      <c r="B63" s="16">
        <v>2</v>
      </c>
      <c r="C63" s="16">
        <v>86.29</v>
      </c>
      <c r="D63" s="10">
        <f>AVERAGE(C5,C14,C22,C31,C36,C46,C52,C70,C77,C85,C90,C102,C109,C114,C121,C130,C147)</f>
        <v>50.1264705882353</v>
      </c>
      <c r="E63" s="10">
        <v>2</v>
      </c>
      <c r="F63" s="10">
        <f>2/4</f>
        <v>0.5</v>
      </c>
    </row>
    <row r="64" ht="12.75">
      <c r="A64" s="17"/>
    </row>
    <row r="65" spans="1:3" ht="12.75">
      <c r="A65" s="16" t="s">
        <v>48</v>
      </c>
      <c r="B65" s="16">
        <v>3</v>
      </c>
      <c r="C65" s="16">
        <v>25.52</v>
      </c>
    </row>
    <row r="66" spans="1:3" ht="12.75">
      <c r="A66" s="16" t="s">
        <v>49</v>
      </c>
      <c r="B66" s="16">
        <v>3</v>
      </c>
      <c r="C66" s="16">
        <v>25.52</v>
      </c>
    </row>
    <row r="67" spans="1:3" ht="12.75">
      <c r="A67" s="16" t="s">
        <v>50</v>
      </c>
      <c r="B67" s="16">
        <v>3</v>
      </c>
      <c r="C67" s="16">
        <v>25.52</v>
      </c>
    </row>
    <row r="68" spans="1:3" ht="12.75">
      <c r="A68" s="16" t="s">
        <v>51</v>
      </c>
      <c r="B68" s="16">
        <v>3</v>
      </c>
      <c r="C68" s="16">
        <v>34.13</v>
      </c>
    </row>
    <row r="69" spans="1:3" ht="12.75">
      <c r="A69" s="16" t="s">
        <v>52</v>
      </c>
      <c r="B69" s="16">
        <v>3</v>
      </c>
      <c r="C69" s="16">
        <v>34.13</v>
      </c>
    </row>
    <row r="70" spans="1:6" ht="12.75">
      <c r="A70" s="17" t="s">
        <v>53</v>
      </c>
      <c r="B70" s="16">
        <v>3</v>
      </c>
      <c r="C70" s="16">
        <v>39.89</v>
      </c>
      <c r="D70" s="10">
        <f>AVERAGE(C4,C12,C20,C28,C36,C42,C52,C60,C76,C85,C88,C98,C113,C119,C129,C108,C145)</f>
        <v>51.8929411764706</v>
      </c>
      <c r="E70" s="10">
        <v>2</v>
      </c>
      <c r="F70" s="10">
        <f>2/7</f>
        <v>0.2857142857142857</v>
      </c>
    </row>
    <row r="71" ht="12.75">
      <c r="A71" s="17"/>
    </row>
    <row r="72" spans="1:3" ht="12.75">
      <c r="A72" s="16" t="s">
        <v>54</v>
      </c>
      <c r="B72" s="16">
        <v>3</v>
      </c>
      <c r="C72" s="16">
        <v>25.52</v>
      </c>
    </row>
    <row r="73" spans="1:3" ht="12.75">
      <c r="A73" s="16" t="s">
        <v>55</v>
      </c>
      <c r="B73" s="16">
        <v>3</v>
      </c>
      <c r="C73" s="16">
        <v>28.51</v>
      </c>
    </row>
    <row r="74" spans="1:6" ht="12.75">
      <c r="A74" s="17" t="s">
        <v>56</v>
      </c>
      <c r="B74" s="16">
        <v>3</v>
      </c>
      <c r="C74" s="16">
        <v>25.52</v>
      </c>
      <c r="D74" s="10">
        <f>AVERAGE(C2,C8,C18,C26,C35,C40,C49,C56,C66,C82,C88,C95,C106,C112,C118,C127,C141)</f>
        <v>37.65058823529411</v>
      </c>
      <c r="E74" s="10">
        <v>1</v>
      </c>
      <c r="F74" s="10">
        <f>1/7</f>
        <v>0.14285714285714285</v>
      </c>
    </row>
    <row r="75" spans="1:3" ht="12.75">
      <c r="A75" s="16" t="s">
        <v>57</v>
      </c>
      <c r="B75" s="16">
        <v>3</v>
      </c>
      <c r="C75" s="16">
        <v>28.51</v>
      </c>
    </row>
    <row r="76" spans="1:6" ht="12.75">
      <c r="A76" s="17" t="s">
        <v>58</v>
      </c>
      <c r="B76" s="16">
        <v>3</v>
      </c>
      <c r="C76" s="16">
        <v>28.51</v>
      </c>
      <c r="D76" s="10">
        <f>AVERAGE(C4,C11,C19,C27,C36,C40,C51,C58,C69,C83,C88,C97,C107,C112,C118,C128,C145)</f>
        <v>41.32529411764706</v>
      </c>
      <c r="E76" s="10">
        <v>1</v>
      </c>
      <c r="F76" s="10">
        <f>1/7</f>
        <v>0.14285714285714285</v>
      </c>
    </row>
    <row r="77" spans="1:6" ht="12.75">
      <c r="A77" s="17" t="s">
        <v>59</v>
      </c>
      <c r="B77" s="16">
        <v>3</v>
      </c>
      <c r="C77" s="16">
        <v>28.51</v>
      </c>
      <c r="D77" s="10">
        <f>AVERAGE(C4,C12,C20,C28,C36,C42,C52,C61,C70,C85,C88,C98,C109,C113,C119,C129,C145)</f>
        <v>53.008235294117654</v>
      </c>
      <c r="E77" s="10">
        <v>1</v>
      </c>
      <c r="F77" s="10">
        <f>1/7</f>
        <v>0.14285714285714285</v>
      </c>
    </row>
    <row r="78" ht="12.75">
      <c r="A78" s="17"/>
    </row>
    <row r="79" spans="1:3" ht="12.75">
      <c r="A79" s="16" t="s">
        <v>60</v>
      </c>
      <c r="B79" s="16">
        <v>3</v>
      </c>
      <c r="C79" s="16">
        <v>20.94</v>
      </c>
    </row>
    <row r="80" spans="1:3" ht="12.75">
      <c r="A80" s="16" t="s">
        <v>61</v>
      </c>
      <c r="B80" s="16">
        <v>3</v>
      </c>
      <c r="C80" s="16">
        <v>20.94</v>
      </c>
    </row>
    <row r="81" spans="1:3" ht="12.75">
      <c r="A81" s="16" t="s">
        <v>62</v>
      </c>
      <c r="B81" s="16">
        <v>3</v>
      </c>
      <c r="C81" s="16">
        <v>20.94</v>
      </c>
    </row>
    <row r="82" spans="1:3" ht="12.75">
      <c r="A82" s="16" t="s">
        <v>63</v>
      </c>
      <c r="B82" s="16">
        <v>3</v>
      </c>
      <c r="C82" s="16">
        <v>20.94</v>
      </c>
    </row>
    <row r="83" spans="1:6" ht="12.75">
      <c r="A83" s="17" t="s">
        <v>64</v>
      </c>
      <c r="B83" s="16">
        <v>3</v>
      </c>
      <c r="C83" s="16">
        <v>20.94</v>
      </c>
      <c r="D83" s="10">
        <f>AVERAGE(C3,C10,C19,C27,C36,C40,C49,C58,C68,C75,C88,C97,C107,C112,C118,C128,C144)</f>
        <v>40.781176470588235</v>
      </c>
      <c r="E83" s="10">
        <v>1</v>
      </c>
      <c r="F83" s="10">
        <f>1/7</f>
        <v>0.14285714285714285</v>
      </c>
    </row>
    <row r="84" spans="1:6" ht="12.75">
      <c r="A84" s="17" t="s">
        <v>65</v>
      </c>
      <c r="B84" s="16">
        <v>3</v>
      </c>
      <c r="C84" s="16">
        <v>20.94</v>
      </c>
      <c r="D84" s="10">
        <f>AVERAGE(C4,C11,C19,C27,C36,C40,C51,C58,C69,C75,C88,C97,C107,C112,C118,C128,C145)</f>
        <v>41.77058823529412</v>
      </c>
      <c r="E84" s="10">
        <v>1</v>
      </c>
      <c r="F84" s="10">
        <f>1/7</f>
        <v>0.14285714285714285</v>
      </c>
    </row>
    <row r="85" spans="1:6" ht="12.75">
      <c r="A85" s="17" t="s">
        <v>66</v>
      </c>
      <c r="B85" s="16">
        <v>3</v>
      </c>
      <c r="C85" s="16">
        <v>23.93</v>
      </c>
      <c r="D85" s="10">
        <f>AVERAGE(C4,C12,C20,C28,C36,C42,C52,C60,C69,C76,C88,C98,C108,C113,C119,C129,C145)</f>
        <v>52.492941176470595</v>
      </c>
      <c r="E85" s="11">
        <v>2</v>
      </c>
      <c r="F85" s="10">
        <f>2/7</f>
        <v>0.2857142857142857</v>
      </c>
    </row>
    <row r="86" ht="12.75">
      <c r="A86" s="17"/>
    </row>
    <row r="87" spans="1:3" ht="12.75">
      <c r="A87" s="16" t="s">
        <v>67</v>
      </c>
      <c r="B87" s="16">
        <v>3</v>
      </c>
      <c r="C87" s="16">
        <v>23.71</v>
      </c>
    </row>
    <row r="88" spans="1:6" ht="12.75">
      <c r="A88" s="17" t="s">
        <v>68</v>
      </c>
      <c r="B88" s="16">
        <v>3</v>
      </c>
      <c r="C88" s="16">
        <v>22.45</v>
      </c>
      <c r="D88" s="10">
        <f>AVERAGE(C2,C7,C16,C25,C33,C38,C48,C55,C65,C72,C80,C94,C105,C111,C116,C124,C135)</f>
        <v>26.487647058823523</v>
      </c>
      <c r="E88" s="10">
        <v>2</v>
      </c>
      <c r="F88" s="10">
        <f>2/7</f>
        <v>0.2857142857142857</v>
      </c>
    </row>
    <row r="89" spans="1:6" ht="12.75">
      <c r="A89" s="17" t="s">
        <v>186</v>
      </c>
      <c r="B89" s="16">
        <v>3</v>
      </c>
      <c r="C89" s="16">
        <v>22.45</v>
      </c>
      <c r="D89" s="10">
        <f>AVERAGE(C4,C12,C21,C30,C36,C44,C52,C61,C70,C77,C85,C99,C109,C114,C120,C129,C146)</f>
        <v>50.235882352941175</v>
      </c>
      <c r="E89" s="11">
        <v>1</v>
      </c>
      <c r="F89" s="10">
        <f>1/7</f>
        <v>0.14285714285714285</v>
      </c>
    </row>
    <row r="90" spans="1:6" ht="12.75">
      <c r="A90" s="17" t="s">
        <v>187</v>
      </c>
      <c r="B90" s="16">
        <v>3</v>
      </c>
      <c r="C90" s="16">
        <v>22.45</v>
      </c>
      <c r="D90" s="10">
        <f>AVERAGE(C5,C13,C21,C30,C36,C44,C52,C61,C70,C77,C85,C100,C109,C114,C120,C129,C146)</f>
        <v>51.17823529411765</v>
      </c>
      <c r="E90" s="10">
        <v>0</v>
      </c>
      <c r="F90" s="10">
        <v>0</v>
      </c>
    </row>
    <row r="91" ht="12.75">
      <c r="A91" s="17"/>
    </row>
    <row r="92" spans="1:3" ht="12.75">
      <c r="A92" s="16" t="s">
        <v>69</v>
      </c>
      <c r="B92" s="16">
        <v>3</v>
      </c>
      <c r="C92" s="16">
        <v>20.94</v>
      </c>
    </row>
    <row r="93" spans="1:3" ht="12.75">
      <c r="A93" s="16" t="s">
        <v>70</v>
      </c>
      <c r="B93" s="16">
        <v>3</v>
      </c>
      <c r="C93" s="16">
        <v>20.94</v>
      </c>
    </row>
    <row r="94" spans="1:3" ht="12.75">
      <c r="A94" s="16" t="s">
        <v>71</v>
      </c>
      <c r="B94" s="16">
        <v>3</v>
      </c>
      <c r="C94" s="16">
        <v>20.94</v>
      </c>
    </row>
    <row r="95" spans="1:3" ht="12.75">
      <c r="A95" s="16" t="s">
        <v>72</v>
      </c>
      <c r="B95" s="16">
        <v>3</v>
      </c>
      <c r="C95" s="16">
        <v>83.3</v>
      </c>
    </row>
    <row r="96" spans="1:3" ht="12.75">
      <c r="A96" s="16" t="s">
        <v>73</v>
      </c>
      <c r="B96" s="16">
        <v>3</v>
      </c>
      <c r="C96" s="16">
        <v>83.3</v>
      </c>
    </row>
    <row r="97" spans="1:3" ht="12.75">
      <c r="A97" s="16" t="s">
        <v>74</v>
      </c>
      <c r="B97" s="16">
        <v>3</v>
      </c>
      <c r="C97" s="16">
        <v>83.3</v>
      </c>
    </row>
    <row r="98" spans="1:3" ht="12.75">
      <c r="A98" s="16" t="s">
        <v>75</v>
      </c>
      <c r="B98" s="16">
        <v>3</v>
      </c>
      <c r="C98" s="16">
        <v>68.08</v>
      </c>
    </row>
    <row r="99" spans="1:6" ht="12.75">
      <c r="A99" s="17" t="s">
        <v>76</v>
      </c>
      <c r="B99" s="16">
        <v>3</v>
      </c>
      <c r="C99" s="16">
        <v>50.31</v>
      </c>
      <c r="D99" s="10">
        <f>AVERAGE(C4,C12,C20,C29,C36,C42,C52,C61,C70,C77,C85,C88,C109,C113,C119,C129,C145)</f>
        <v>50.680588235294124</v>
      </c>
      <c r="E99" s="10">
        <v>0</v>
      </c>
      <c r="F99" s="10">
        <v>0</v>
      </c>
    </row>
    <row r="100" spans="1:6" ht="12.75">
      <c r="A100" s="17" t="s">
        <v>77</v>
      </c>
      <c r="B100" s="16">
        <v>3</v>
      </c>
      <c r="C100" s="16">
        <v>31.28</v>
      </c>
      <c r="D100" s="10">
        <f>AVERAGE(C5,C12,C21,C30,C36,C44,C52,C61,C70,C77,C85,C89,C109,C114,C120,C129,C146)</f>
        <v>50.65882352941177</v>
      </c>
      <c r="E100" s="10">
        <v>0</v>
      </c>
      <c r="F100" s="10">
        <v>0</v>
      </c>
    </row>
    <row r="101" spans="1:6" ht="12.75">
      <c r="A101" s="17" t="s">
        <v>78</v>
      </c>
      <c r="B101" s="16">
        <v>3</v>
      </c>
      <c r="C101" s="16">
        <v>31.28</v>
      </c>
      <c r="D101" s="10">
        <f>AVERAGE(C5,C13,C21,C30,C36,C45,C52,C62,C70,C77,C85,C90,C109,C114,C120,C130,C147)</f>
        <v>53.547058823529426</v>
      </c>
      <c r="E101" s="10">
        <v>0</v>
      </c>
      <c r="F101" s="10">
        <v>0</v>
      </c>
    </row>
    <row r="102" spans="1:6" ht="12.75">
      <c r="A102" s="17" t="s">
        <v>188</v>
      </c>
      <c r="B102" s="16">
        <v>3</v>
      </c>
      <c r="C102" s="16">
        <v>31.28</v>
      </c>
      <c r="D102" s="10">
        <f>AVERAGE(C5,C13,C22,C31,C36,C45,C52,C62,C70,C77,C85,C90,C109,C114,C121,C130,C147)</f>
        <v>53.36235294117648</v>
      </c>
      <c r="E102" s="10">
        <v>0</v>
      </c>
      <c r="F102" s="10">
        <v>0</v>
      </c>
    </row>
    <row r="103" ht="12.75">
      <c r="A103" s="17"/>
    </row>
    <row r="104" spans="1:3" ht="12.75">
      <c r="A104" s="16" t="s">
        <v>79</v>
      </c>
      <c r="B104" s="16">
        <v>3</v>
      </c>
      <c r="C104" s="16">
        <v>31.28</v>
      </c>
    </row>
    <row r="105" spans="1:3" ht="12.75">
      <c r="A105" s="16" t="s">
        <v>80</v>
      </c>
      <c r="B105" s="16">
        <v>3</v>
      </c>
      <c r="C105" s="16">
        <v>31.28</v>
      </c>
    </row>
    <row r="106" spans="1:3" ht="12.75">
      <c r="A106" s="16" t="s">
        <v>81</v>
      </c>
      <c r="B106" s="16">
        <v>3</v>
      </c>
      <c r="C106" s="16">
        <v>32.26</v>
      </c>
    </row>
    <row r="107" spans="1:6" ht="12.75">
      <c r="A107" s="17" t="s">
        <v>82</v>
      </c>
      <c r="B107" s="16">
        <v>3</v>
      </c>
      <c r="C107" s="16">
        <v>32.26</v>
      </c>
      <c r="D107" s="10">
        <f>AVERAGE(C2,C9,C18,C27,C35,C40,C49,C57,C67,C74,C82,C88,C95,C112,C118,C127,C142)</f>
        <v>40.79411764705881</v>
      </c>
      <c r="E107" s="10">
        <v>1</v>
      </c>
      <c r="F107" s="10">
        <f>1/7</f>
        <v>0.14285714285714285</v>
      </c>
    </row>
    <row r="108" spans="1:3" ht="12.75">
      <c r="A108" s="16" t="s">
        <v>83</v>
      </c>
      <c r="B108" s="16">
        <v>3</v>
      </c>
      <c r="C108" s="16">
        <v>53.07</v>
      </c>
    </row>
    <row r="109" spans="1:3" ht="12.75">
      <c r="A109" s="16" t="s">
        <v>84</v>
      </c>
      <c r="B109" s="16">
        <v>3</v>
      </c>
      <c r="C109" s="16">
        <v>50.09</v>
      </c>
    </row>
    <row r="110" ht="12.75"/>
    <row r="111" spans="1:3" ht="12.75">
      <c r="A111" s="15" t="s">
        <v>85</v>
      </c>
      <c r="B111" s="15">
        <v>1</v>
      </c>
      <c r="C111" s="16">
        <v>27.03</v>
      </c>
    </row>
    <row r="112" spans="1:3" ht="12.75">
      <c r="A112" s="15" t="s">
        <v>86</v>
      </c>
      <c r="B112" s="15">
        <v>1</v>
      </c>
      <c r="C112" s="16">
        <v>78.23</v>
      </c>
    </row>
    <row r="113" spans="1:3" ht="12.75">
      <c r="A113" s="15" t="s">
        <v>87</v>
      </c>
      <c r="B113" s="15">
        <v>1</v>
      </c>
      <c r="C113" s="16">
        <v>71.97</v>
      </c>
    </row>
    <row r="114" spans="1:6" ht="12.75">
      <c r="A114" s="17" t="s">
        <v>88</v>
      </c>
      <c r="B114" s="15">
        <v>1</v>
      </c>
      <c r="C114" s="16">
        <v>38.77</v>
      </c>
      <c r="D114" s="10">
        <f>AVERAGE(C4,C12,C21,C30,C36,C44,C52,C61,C70,C77,C85,C88,C99,C109,C119,C129,C146)</f>
        <v>48.31470588235294</v>
      </c>
      <c r="E114" s="10">
        <v>3</v>
      </c>
      <c r="F114" s="10">
        <f>3/4</f>
        <v>0.75</v>
      </c>
    </row>
    <row r="115" spans="1:2" ht="12.75">
      <c r="A115" s="17"/>
      <c r="B115" s="15"/>
    </row>
    <row r="116" spans="1:3" ht="12.75">
      <c r="A116" s="16" t="s">
        <v>89</v>
      </c>
      <c r="B116" s="16">
        <v>2</v>
      </c>
      <c r="C116" s="16">
        <v>25.52</v>
      </c>
    </row>
    <row r="117" spans="1:3" ht="12.75">
      <c r="A117" s="16" t="s">
        <v>90</v>
      </c>
      <c r="B117" s="16">
        <v>2</v>
      </c>
      <c r="C117" s="16">
        <v>27.03</v>
      </c>
    </row>
    <row r="118" spans="1:3" ht="12.75">
      <c r="A118" s="16" t="s">
        <v>91</v>
      </c>
      <c r="B118" s="16">
        <v>2</v>
      </c>
      <c r="C118" s="16">
        <v>1</v>
      </c>
    </row>
    <row r="119" spans="1:6" ht="12.75">
      <c r="A119" s="17" t="s">
        <v>92</v>
      </c>
      <c r="B119" s="16">
        <v>2</v>
      </c>
      <c r="C119" s="16">
        <v>64.17</v>
      </c>
      <c r="D119" s="10">
        <f>AVERAGE(C4,C12,C20,C28,C36,C41,C52,C59,C69,C76,C84,C88,C98,C108,C113,C129,C145)</f>
        <v>49.17058823529413</v>
      </c>
      <c r="E119" s="11">
        <v>1</v>
      </c>
      <c r="F119" s="10">
        <f>1/4</f>
        <v>0.25</v>
      </c>
    </row>
    <row r="120" spans="1:6" ht="12.75">
      <c r="A120" s="17" t="s">
        <v>93</v>
      </c>
      <c r="B120" s="16">
        <v>2</v>
      </c>
      <c r="C120" s="16">
        <v>80.51</v>
      </c>
      <c r="D120" s="10">
        <f>AVERAGE(C4,C12,C21,C30,C36,C44,C52,C61,C70,C77,C85,C88,C99,C109,C114,C129,C146)</f>
        <v>46.82058823529412</v>
      </c>
      <c r="E120" s="10">
        <v>1</v>
      </c>
      <c r="F120" s="10">
        <f>1/4</f>
        <v>0.25</v>
      </c>
    </row>
    <row r="121" spans="1:6" ht="12.75">
      <c r="A121" s="17" t="s">
        <v>165</v>
      </c>
      <c r="B121" s="16">
        <v>2</v>
      </c>
      <c r="C121" s="16">
        <v>80.51</v>
      </c>
      <c r="D121" s="10">
        <f>AVERAGE(C5,C13,C22,C30,C36,C45,C52,C62,C70,C77,C85,C88,C101,C109,C114,C130,C147)</f>
        <v>50.4664705882353</v>
      </c>
      <c r="E121" s="10">
        <v>2</v>
      </c>
      <c r="F121" s="10">
        <f>2/4</f>
        <v>0.5</v>
      </c>
    </row>
    <row r="122" ht="12.75">
      <c r="A122" s="17"/>
    </row>
    <row r="123" spans="1:3" ht="12.75">
      <c r="A123" s="16" t="s">
        <v>94</v>
      </c>
      <c r="B123" s="16">
        <v>3</v>
      </c>
      <c r="C123" s="16">
        <v>27.03</v>
      </c>
    </row>
    <row r="124" spans="1:3" ht="12">
      <c r="A124" s="16" t="s">
        <v>95</v>
      </c>
      <c r="B124" s="16">
        <v>1</v>
      </c>
      <c r="C124" s="16">
        <v>23.71</v>
      </c>
    </row>
    <row r="125" spans="1:6" ht="12">
      <c r="A125" s="17" t="s">
        <v>96</v>
      </c>
      <c r="B125" s="16">
        <v>1</v>
      </c>
      <c r="C125" s="16">
        <v>35.52</v>
      </c>
      <c r="D125" s="10">
        <f>AVERAGE(C2,C7,C16,C25,C33,C38,C48,C55,C65,C72,C80,C87,C94,C105,C111,C116,C135)</f>
        <v>26.48764705882352</v>
      </c>
      <c r="E125" s="10">
        <v>4</v>
      </c>
      <c r="F125" s="10">
        <v>1</v>
      </c>
    </row>
    <row r="126" spans="1:3" ht="12">
      <c r="A126" s="16" t="s">
        <v>97</v>
      </c>
      <c r="B126" s="16">
        <v>1</v>
      </c>
      <c r="C126" s="16">
        <v>49.89</v>
      </c>
    </row>
    <row r="127" spans="1:6" ht="12">
      <c r="A127" s="17" t="s">
        <v>98</v>
      </c>
      <c r="B127" s="16">
        <v>1</v>
      </c>
      <c r="C127" s="16">
        <v>49.89</v>
      </c>
      <c r="D127" s="10">
        <f>AVERAGE(C2,C8,C18,C26,C35,C39,C48,C56,C66,C73,C82,C88,C95,C106,C112,C118,C141)</f>
        <v>36.12823529411765</v>
      </c>
      <c r="E127" s="10">
        <v>3</v>
      </c>
      <c r="F127" s="10">
        <f>3/4</f>
        <v>0.75</v>
      </c>
    </row>
    <row r="128" spans="1:6" ht="12">
      <c r="A128" s="17" t="s">
        <v>99</v>
      </c>
      <c r="B128" s="16">
        <v>1</v>
      </c>
      <c r="C128" s="16">
        <v>49.89</v>
      </c>
      <c r="D128" s="10">
        <f>AVERAGE(C3,C10,C19,C27,C36,C40,C49,C58,C68,C74,C82,C88,C97,C107,C112,C118,C143)</f>
        <v>38.75647058823529</v>
      </c>
      <c r="E128" s="10">
        <v>3</v>
      </c>
      <c r="F128" s="10">
        <f>3/4</f>
        <v>0.75</v>
      </c>
    </row>
    <row r="129" spans="1:6" ht="12">
      <c r="A129" s="17" t="s">
        <v>100</v>
      </c>
      <c r="B129" s="16">
        <v>1</v>
      </c>
      <c r="C129" s="16">
        <v>68.97</v>
      </c>
      <c r="D129" s="18">
        <f>AVERAGE(C4,C11,C19,C27,C36,C40,C52,C58,C69,C76,C84,C88,C97,C107,C112,C118,C145)</f>
        <v>40.067647058823525</v>
      </c>
      <c r="E129" s="10">
        <v>2</v>
      </c>
      <c r="F129" s="10">
        <f>2/4</f>
        <v>0.5</v>
      </c>
    </row>
    <row r="130" spans="1:6" ht="12">
      <c r="A130" s="17" t="s">
        <v>101</v>
      </c>
      <c r="B130" s="16">
        <v>1</v>
      </c>
      <c r="C130" s="16">
        <v>71.45</v>
      </c>
      <c r="D130" s="10">
        <f>AVERAGE(C5,C13,C21,C30,C36,C44,C52,C61,C70,C77,C85,C90,C100,C109,C114,C120,C146)</f>
        <v>48.44176470588235</v>
      </c>
      <c r="E130" s="10">
        <v>3</v>
      </c>
      <c r="F130" s="10">
        <f>3/4</f>
        <v>0.75</v>
      </c>
    </row>
    <row r="131" ht="12">
      <c r="A131" s="17"/>
    </row>
    <row r="132" spans="1:3" ht="12">
      <c r="A132" s="16" t="s">
        <v>102</v>
      </c>
      <c r="B132" s="16">
        <v>2</v>
      </c>
      <c r="C132" s="16">
        <v>1</v>
      </c>
    </row>
    <row r="133" spans="1:3" ht="12">
      <c r="A133" s="16" t="s">
        <v>103</v>
      </c>
      <c r="B133" s="16">
        <v>2</v>
      </c>
      <c r="C133" s="16">
        <v>1</v>
      </c>
    </row>
    <row r="134" spans="1:3" ht="12">
      <c r="A134" s="16" t="s">
        <v>104</v>
      </c>
      <c r="B134" s="16">
        <v>2</v>
      </c>
      <c r="C134" s="16">
        <v>1</v>
      </c>
    </row>
    <row r="135" spans="1:3" ht="12">
      <c r="A135" s="16" t="s">
        <v>105</v>
      </c>
      <c r="B135" s="16">
        <v>2</v>
      </c>
      <c r="C135" s="16">
        <v>1</v>
      </c>
    </row>
    <row r="136" spans="1:3" ht="12">
      <c r="A136" s="16" t="s">
        <v>106</v>
      </c>
      <c r="B136" s="16">
        <v>2</v>
      </c>
      <c r="C136" s="16">
        <v>1</v>
      </c>
    </row>
    <row r="137" spans="1:3" ht="12">
      <c r="A137" s="16" t="s">
        <v>107</v>
      </c>
      <c r="B137" s="16">
        <v>2</v>
      </c>
      <c r="C137" s="16">
        <v>1</v>
      </c>
    </row>
    <row r="138" spans="1:3" ht="12">
      <c r="A138" s="16" t="s">
        <v>108</v>
      </c>
      <c r="B138" s="16">
        <v>2</v>
      </c>
      <c r="C138" s="16">
        <v>1</v>
      </c>
    </row>
    <row r="139" spans="1:3" ht="12">
      <c r="A139" s="16" t="s">
        <v>109</v>
      </c>
      <c r="B139" s="16">
        <v>2</v>
      </c>
      <c r="C139" s="16">
        <v>1</v>
      </c>
    </row>
    <row r="140" spans="1:3" ht="12">
      <c r="A140" s="16" t="s">
        <v>110</v>
      </c>
      <c r="B140" s="16">
        <v>2</v>
      </c>
      <c r="C140" s="16">
        <v>1</v>
      </c>
    </row>
    <row r="141" spans="1:3" ht="12">
      <c r="A141" s="16" t="s">
        <v>111</v>
      </c>
      <c r="B141" s="16">
        <v>2</v>
      </c>
      <c r="C141" s="16">
        <v>1</v>
      </c>
    </row>
    <row r="142" spans="1:3" ht="12">
      <c r="A142" s="16" t="s">
        <v>112</v>
      </c>
      <c r="B142" s="16">
        <v>2</v>
      </c>
      <c r="C142" s="16">
        <v>32.79</v>
      </c>
    </row>
    <row r="143" spans="1:6" ht="12">
      <c r="A143" s="17" t="s">
        <v>113</v>
      </c>
      <c r="B143" s="16">
        <v>2</v>
      </c>
      <c r="C143" s="16">
        <v>34.27</v>
      </c>
      <c r="D143" s="18">
        <f>AVERAGE(C2,C9,C19,C27,C35,C40,C49,C58,C67,C74,C82,C88,C95,C107,C112,C118,C127)</f>
        <v>39.47882352941176</v>
      </c>
      <c r="E143" s="10">
        <v>3</v>
      </c>
      <c r="F143" s="10">
        <f>3/4</f>
        <v>0.75</v>
      </c>
    </row>
    <row r="144" spans="1:4" ht="12">
      <c r="A144" s="16" t="s">
        <v>114</v>
      </c>
      <c r="B144" s="16">
        <v>2</v>
      </c>
      <c r="C144" s="16">
        <v>36.75</v>
      </c>
      <c r="D144" s="19"/>
    </row>
    <row r="145" spans="1:6" ht="12">
      <c r="A145" s="17" t="s">
        <v>115</v>
      </c>
      <c r="B145" s="16">
        <v>2</v>
      </c>
      <c r="C145" s="16">
        <v>42.88</v>
      </c>
      <c r="D145" s="19">
        <f>AVERAGE(C4,C10,C19,C27,C36,C40,C49,C58,C68,C75,C83,C88,C97,C107,C112,C118,C128)</f>
        <v>39.349411764705884</v>
      </c>
      <c r="E145" s="10">
        <v>2</v>
      </c>
      <c r="F145" s="10">
        <f>2/4</f>
        <v>0.5</v>
      </c>
    </row>
    <row r="146" spans="1:6" ht="12">
      <c r="A146" s="17" t="s">
        <v>173</v>
      </c>
      <c r="B146" s="16">
        <v>2</v>
      </c>
      <c r="C146" s="16">
        <v>42.88</v>
      </c>
      <c r="D146" s="18">
        <f>AVERAGE(C4,C12,C21,C29,C36,C42,C52,C61,C70,C77,C85,C88,C99,C109,C113,C119,C129)</f>
        <v>50.201764705882354</v>
      </c>
      <c r="E146" s="10">
        <v>2</v>
      </c>
      <c r="F146" s="10">
        <f>2/4</f>
        <v>0.5</v>
      </c>
    </row>
    <row r="147" spans="1:6" ht="12">
      <c r="A147" s="17" t="s">
        <v>116</v>
      </c>
      <c r="B147" s="16">
        <v>2</v>
      </c>
      <c r="C147" s="16">
        <v>48.57</v>
      </c>
      <c r="D147" s="19">
        <f>AVERAGE(C5,C13,C21,C30,C36,C45,C52,C62,C70,C77,C85,C90,C100,C109,C114,C120,C130)</f>
        <v>52.53000000000001</v>
      </c>
      <c r="E147" s="10">
        <v>3</v>
      </c>
      <c r="F147" s="10">
        <f>3/4</f>
        <v>0.75</v>
      </c>
    </row>
    <row r="148" ht="12">
      <c r="B148" s="16" t="s">
        <v>122</v>
      </c>
    </row>
    <row r="149" ht="12">
      <c r="B149" s="16" t="s">
        <v>122</v>
      </c>
    </row>
    <row r="150" ht="12">
      <c r="B150" s="16" t="s">
        <v>122</v>
      </c>
    </row>
    <row r="151" ht="12">
      <c r="B151" s="16" t="s">
        <v>122</v>
      </c>
    </row>
    <row r="152" ht="12">
      <c r="B152" s="16" t="s">
        <v>122</v>
      </c>
    </row>
    <row r="154" ht="12">
      <c r="B154" s="16" t="s">
        <v>122</v>
      </c>
    </row>
  </sheetData>
  <sheetProtection/>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E67"/>
  <sheetViews>
    <sheetView tabSelected="1" zoomScale="150" zoomScaleNormal="150" workbookViewId="0" topLeftCell="A13">
      <selection activeCell="B52" sqref="B52"/>
    </sheetView>
  </sheetViews>
  <sheetFormatPr defaultColWidth="8.8515625" defaultRowHeight="12.75"/>
  <cols>
    <col min="1" max="1" width="28.00390625" style="7" customWidth="1"/>
    <col min="2" max="2" width="11.421875" style="0" customWidth="1"/>
    <col min="3" max="3" width="13.7109375" style="0" customWidth="1"/>
    <col min="4" max="4" width="10.28125" style="10" customWidth="1"/>
    <col min="5" max="5" width="14.421875" style="3" customWidth="1"/>
  </cols>
  <sheetData>
    <row r="1" spans="1:5" ht="12.75">
      <c r="A1" s="4" t="s">
        <v>175</v>
      </c>
      <c r="B1" s="1" t="s">
        <v>118</v>
      </c>
      <c r="C1" s="1" t="s">
        <v>179</v>
      </c>
      <c r="D1" s="8" t="s">
        <v>180</v>
      </c>
      <c r="E1" s="3" t="s">
        <v>191</v>
      </c>
    </row>
    <row r="2" spans="1:5" ht="12.75">
      <c r="A2" s="5" t="s">
        <v>123</v>
      </c>
      <c r="B2" s="2">
        <v>42.29</v>
      </c>
      <c r="C2" s="2">
        <v>33.76</v>
      </c>
      <c r="D2" s="9">
        <v>0.75</v>
      </c>
      <c r="E2" s="3">
        <v>0.75</v>
      </c>
    </row>
    <row r="3" spans="1:5" ht="12.75">
      <c r="A3" s="5" t="s">
        <v>124</v>
      </c>
      <c r="B3" s="2">
        <v>68.81</v>
      </c>
      <c r="C3" s="2">
        <v>33.76</v>
      </c>
      <c r="D3" s="10">
        <v>0.75</v>
      </c>
      <c r="E3" s="3">
        <v>0.75</v>
      </c>
    </row>
    <row r="4" spans="1:5" ht="12.75">
      <c r="A4" s="5" t="s">
        <v>125</v>
      </c>
      <c r="B4" s="2">
        <v>53.35</v>
      </c>
      <c r="C4" s="2">
        <v>34.13</v>
      </c>
      <c r="D4" s="10">
        <f>2/4</f>
        <v>0.5</v>
      </c>
      <c r="E4" s="3">
        <v>0.5</v>
      </c>
    </row>
    <row r="5" spans="1:5" ht="12.75">
      <c r="A5" s="5" t="s">
        <v>126</v>
      </c>
      <c r="B5" s="2">
        <v>44.74</v>
      </c>
      <c r="C5" s="2">
        <v>44.74</v>
      </c>
      <c r="D5" s="10">
        <f>2/4</f>
        <v>0.5</v>
      </c>
      <c r="E5" s="3">
        <v>0.5</v>
      </c>
    </row>
    <row r="6" spans="1:5" ht="12.75">
      <c r="A6" s="5" t="s">
        <v>127</v>
      </c>
      <c r="B6" s="2">
        <v>44.74</v>
      </c>
      <c r="C6" s="2">
        <v>44.74</v>
      </c>
      <c r="D6" s="10">
        <f>3/4</f>
        <v>0.75</v>
      </c>
      <c r="E6" s="3">
        <v>0.75</v>
      </c>
    </row>
    <row r="7" spans="1:5" ht="12.75">
      <c r="A7" s="5" t="s">
        <v>128</v>
      </c>
      <c r="B7" s="2">
        <v>30.45</v>
      </c>
      <c r="C7" s="2">
        <v>82.34</v>
      </c>
      <c r="D7" s="10">
        <f>3/4</f>
        <v>0.75</v>
      </c>
      <c r="E7" s="3">
        <v>0.75</v>
      </c>
    </row>
    <row r="8" spans="1:5" ht="12.75">
      <c r="A8" s="5" t="s">
        <v>129</v>
      </c>
      <c r="B8" s="2">
        <v>84.43</v>
      </c>
      <c r="C8" s="2">
        <v>100</v>
      </c>
      <c r="D8" s="10">
        <f>3/4</f>
        <v>0.75</v>
      </c>
      <c r="E8" s="3">
        <v>0.75</v>
      </c>
    </row>
    <row r="9" spans="1:5" ht="12.75">
      <c r="A9" s="5" t="s">
        <v>130</v>
      </c>
      <c r="B9" s="2">
        <v>81.29</v>
      </c>
      <c r="C9" s="2">
        <v>84.43</v>
      </c>
      <c r="D9" s="10">
        <f>3/4</f>
        <v>0.75</v>
      </c>
      <c r="E9" s="3">
        <v>0.75</v>
      </c>
    </row>
    <row r="10" spans="1:5" ht="12.75">
      <c r="A10" s="5" t="s">
        <v>131</v>
      </c>
      <c r="B10" s="2">
        <v>36.75</v>
      </c>
      <c r="C10" s="2">
        <v>36.75</v>
      </c>
      <c r="D10" s="10">
        <f>1/4</f>
        <v>0.25</v>
      </c>
      <c r="E10" s="3">
        <v>0.25</v>
      </c>
    </row>
    <row r="11" spans="1:5" ht="12.75">
      <c r="A11" s="5" t="s">
        <v>132</v>
      </c>
      <c r="B11" s="2">
        <v>36.75</v>
      </c>
      <c r="C11" s="2">
        <v>36.75</v>
      </c>
      <c r="D11" s="10">
        <f>1/4</f>
        <v>0.25</v>
      </c>
      <c r="E11" s="3">
        <v>0.25</v>
      </c>
    </row>
    <row r="12" spans="1:5" ht="12.75">
      <c r="A12" s="5" t="s">
        <v>133</v>
      </c>
      <c r="B12" s="2">
        <v>47.31</v>
      </c>
      <c r="C12" s="2">
        <v>36.75</v>
      </c>
      <c r="D12" s="10">
        <v>0</v>
      </c>
      <c r="E12" s="3">
        <v>0</v>
      </c>
    </row>
    <row r="13" spans="1:5" ht="12.75">
      <c r="A13" s="5" t="s">
        <v>176</v>
      </c>
      <c r="B13" s="2">
        <v>95</v>
      </c>
      <c r="C13" s="2">
        <v>47.31</v>
      </c>
      <c r="D13" s="10">
        <f>2/4</f>
        <v>0.5</v>
      </c>
      <c r="E13" s="3">
        <v>0.5</v>
      </c>
    </row>
    <row r="14" spans="1:5" ht="12.75">
      <c r="A14" s="5" t="s">
        <v>177</v>
      </c>
      <c r="B14" s="2">
        <v>95</v>
      </c>
      <c r="C14" s="2">
        <v>95</v>
      </c>
      <c r="D14" s="10">
        <f>1/4</f>
        <v>0.25</v>
      </c>
      <c r="E14" s="3">
        <v>0.25</v>
      </c>
    </row>
    <row r="15" spans="1:5" ht="12.75">
      <c r="A15" s="5" t="s">
        <v>178</v>
      </c>
      <c r="B15" s="2">
        <v>92.01</v>
      </c>
      <c r="C15" s="2">
        <v>95</v>
      </c>
      <c r="D15" s="10">
        <f>1/4</f>
        <v>0.25</v>
      </c>
      <c r="E15" s="3">
        <v>0.25</v>
      </c>
    </row>
    <row r="16" spans="1:5" ht="12.75">
      <c r="A16" s="5" t="s">
        <v>134</v>
      </c>
      <c r="B16" s="2">
        <v>92.01</v>
      </c>
      <c r="C16" s="2">
        <v>92.01</v>
      </c>
      <c r="D16" s="10">
        <f>2/4</f>
        <v>0.5</v>
      </c>
      <c r="E16" s="3">
        <v>0.5</v>
      </c>
    </row>
    <row r="17" spans="1:5" ht="12.75">
      <c r="A17" s="5" t="s">
        <v>135</v>
      </c>
      <c r="B17" s="2">
        <v>27.68</v>
      </c>
      <c r="C17" s="2">
        <v>32.26</v>
      </c>
      <c r="D17" s="9">
        <f>1/7</f>
        <v>0.14285714285714285</v>
      </c>
      <c r="E17" s="3">
        <v>0.14</v>
      </c>
    </row>
    <row r="18" spans="1:5" ht="12.75">
      <c r="A18" s="5" t="s">
        <v>136</v>
      </c>
      <c r="B18" s="2">
        <v>56.53</v>
      </c>
      <c r="C18" s="2">
        <v>53.54</v>
      </c>
      <c r="D18" s="10">
        <f>3/4</f>
        <v>0.75</v>
      </c>
      <c r="E18" s="3">
        <v>0.75</v>
      </c>
    </row>
    <row r="19" spans="1:5" ht="12.75">
      <c r="A19" s="5" t="s">
        <v>137</v>
      </c>
      <c r="B19" s="2">
        <v>66.53</v>
      </c>
      <c r="C19" s="2">
        <v>56.53</v>
      </c>
      <c r="D19" s="10">
        <f>3/4</f>
        <v>0.75</v>
      </c>
      <c r="E19" s="3">
        <v>0.75</v>
      </c>
    </row>
    <row r="20" spans="1:5" ht="12.75">
      <c r="A20" s="5" t="s">
        <v>138</v>
      </c>
      <c r="B20" s="2">
        <v>75.14</v>
      </c>
      <c r="C20" s="2">
        <v>75.14</v>
      </c>
      <c r="D20" s="10">
        <f>3/4</f>
        <v>0.75</v>
      </c>
      <c r="E20" s="3">
        <v>0.75</v>
      </c>
    </row>
    <row r="21" spans="1:5" ht="12.75">
      <c r="A21" s="5" t="s">
        <v>139</v>
      </c>
      <c r="B21" s="2">
        <v>75.14</v>
      </c>
      <c r="C21" s="2">
        <v>75.14</v>
      </c>
      <c r="D21" s="10">
        <f>3/4</f>
        <v>0.75</v>
      </c>
      <c r="E21" s="3">
        <v>0.75</v>
      </c>
    </row>
    <row r="22" spans="1:5" ht="12.75">
      <c r="A22" s="5" t="s">
        <v>140</v>
      </c>
      <c r="B22" s="2">
        <v>75.14</v>
      </c>
      <c r="C22" s="2">
        <v>75.14</v>
      </c>
      <c r="D22" s="10">
        <f>3/4</f>
        <v>0.75</v>
      </c>
      <c r="E22" s="3">
        <v>0.75</v>
      </c>
    </row>
    <row r="23" spans="1:5" ht="12.75">
      <c r="A23" s="5" t="s">
        <v>141</v>
      </c>
      <c r="B23" s="2">
        <v>27.03</v>
      </c>
      <c r="C23" s="2">
        <v>27.03</v>
      </c>
      <c r="D23" s="9">
        <f>1/7</f>
        <v>0.14285714285714285</v>
      </c>
      <c r="E23" s="3">
        <v>0.14</v>
      </c>
    </row>
    <row r="24" spans="1:5" ht="12.75">
      <c r="A24" s="5" t="s">
        <v>142</v>
      </c>
      <c r="B24" s="2">
        <v>27.03</v>
      </c>
      <c r="C24" s="2">
        <v>27.03</v>
      </c>
      <c r="D24" s="9">
        <f>1/7</f>
        <v>0.14285714285714285</v>
      </c>
      <c r="E24" s="3">
        <v>0.14</v>
      </c>
    </row>
    <row r="25" spans="1:5" ht="12.75">
      <c r="A25" s="5" t="s">
        <v>143</v>
      </c>
      <c r="B25" s="2">
        <v>61.34</v>
      </c>
      <c r="C25" s="2">
        <v>31.28</v>
      </c>
      <c r="D25" s="11">
        <f>2/4</f>
        <v>0.5</v>
      </c>
      <c r="E25" s="3">
        <v>0.25</v>
      </c>
    </row>
    <row r="26" spans="1:5" ht="12.75">
      <c r="A26" s="5" t="s">
        <v>144</v>
      </c>
      <c r="B26" s="2">
        <v>45.36</v>
      </c>
      <c r="C26" s="2">
        <v>34.8</v>
      </c>
      <c r="D26" s="10">
        <f>2/4</f>
        <v>0.5</v>
      </c>
      <c r="E26" s="3">
        <v>0.5</v>
      </c>
    </row>
    <row r="27" spans="1:5" ht="12.75">
      <c r="A27" s="5" t="s">
        <v>145</v>
      </c>
      <c r="B27" s="2">
        <v>86.29</v>
      </c>
      <c r="C27" s="2">
        <v>45.36</v>
      </c>
      <c r="D27" s="10">
        <f>2/4</f>
        <v>0.5</v>
      </c>
      <c r="E27" s="3">
        <v>0.5</v>
      </c>
    </row>
    <row r="28" spans="1:5" ht="12.75">
      <c r="A28" s="5" t="s">
        <v>146</v>
      </c>
      <c r="B28" s="2">
        <v>86.29</v>
      </c>
      <c r="C28" s="2">
        <v>86.29</v>
      </c>
      <c r="D28" s="10">
        <f>2/4</f>
        <v>0.5</v>
      </c>
      <c r="E28" s="3">
        <v>0.5</v>
      </c>
    </row>
    <row r="29" spans="1:5" ht="12.75">
      <c r="A29" s="5" t="s">
        <v>147</v>
      </c>
      <c r="B29" s="2">
        <v>39.89</v>
      </c>
      <c r="C29" s="2">
        <v>34.13</v>
      </c>
      <c r="D29" s="9">
        <f>2/7</f>
        <v>0.2857142857142857</v>
      </c>
      <c r="E29" s="3">
        <v>0.29</v>
      </c>
    </row>
    <row r="30" spans="1:5" ht="12.75">
      <c r="A30" s="5" t="s">
        <v>148</v>
      </c>
      <c r="B30" s="2">
        <v>25.52</v>
      </c>
      <c r="C30" s="2">
        <v>28.51</v>
      </c>
      <c r="D30" s="9">
        <f>1/7</f>
        <v>0.14285714285714285</v>
      </c>
      <c r="E30" s="3">
        <v>0.14</v>
      </c>
    </row>
    <row r="31" spans="1:5" ht="12.75">
      <c r="A31" s="5" t="s">
        <v>149</v>
      </c>
      <c r="B31" s="2">
        <v>28.51</v>
      </c>
      <c r="C31" s="2">
        <v>28.51</v>
      </c>
      <c r="D31" s="9">
        <f>1/7</f>
        <v>0.14285714285714285</v>
      </c>
      <c r="E31" s="3">
        <v>0.14</v>
      </c>
    </row>
    <row r="32" spans="1:5" ht="12.75">
      <c r="A32" s="5" t="s">
        <v>150</v>
      </c>
      <c r="B32" s="2">
        <v>28.51</v>
      </c>
      <c r="C32" s="2">
        <v>28.51</v>
      </c>
      <c r="D32" s="9">
        <f>1/7</f>
        <v>0.14285714285714285</v>
      </c>
      <c r="E32" s="3">
        <v>0.14</v>
      </c>
    </row>
    <row r="33" spans="1:5" ht="12.75">
      <c r="A33" s="5" t="s">
        <v>151</v>
      </c>
      <c r="B33" s="2">
        <v>20.94</v>
      </c>
      <c r="C33" s="2">
        <v>20.94</v>
      </c>
      <c r="D33" s="9">
        <f>1/7</f>
        <v>0.14285714285714285</v>
      </c>
      <c r="E33" s="3">
        <v>0.14</v>
      </c>
    </row>
    <row r="34" spans="1:5" ht="12.75">
      <c r="A34" s="5" t="s">
        <v>152</v>
      </c>
      <c r="B34" s="2">
        <v>20.94</v>
      </c>
      <c r="C34" s="2">
        <v>20.94</v>
      </c>
      <c r="D34" s="9">
        <f>1/7</f>
        <v>0.14285714285714285</v>
      </c>
      <c r="E34" s="3">
        <v>0.14</v>
      </c>
    </row>
    <row r="35" spans="1:5" ht="12.75">
      <c r="A35" s="5" t="s">
        <v>153</v>
      </c>
      <c r="B35" s="2">
        <v>23.93</v>
      </c>
      <c r="C35" s="2">
        <v>20.94</v>
      </c>
      <c r="D35" s="12">
        <f>2/7</f>
        <v>0.2857142857142857</v>
      </c>
      <c r="E35" s="3">
        <v>0.14</v>
      </c>
    </row>
    <row r="36" spans="1:5" ht="12.75">
      <c r="A36" s="5" t="s">
        <v>154</v>
      </c>
      <c r="B36" s="2">
        <v>22.45</v>
      </c>
      <c r="C36" s="2">
        <v>23.71</v>
      </c>
      <c r="D36" s="9">
        <f>2/7</f>
        <v>0.2857142857142857</v>
      </c>
      <c r="E36" s="3">
        <v>0.29</v>
      </c>
    </row>
    <row r="37" spans="1:5" ht="12.75">
      <c r="A37" s="5" t="s">
        <v>155</v>
      </c>
      <c r="B37" s="2">
        <v>22.45</v>
      </c>
      <c r="C37" s="2">
        <v>22.45</v>
      </c>
      <c r="D37" s="12">
        <f>1/7</f>
        <v>0.14285714285714285</v>
      </c>
      <c r="E37" s="3">
        <v>0</v>
      </c>
    </row>
    <row r="38" spans="1:5" ht="12.75">
      <c r="A38" s="5" t="s">
        <v>156</v>
      </c>
      <c r="B38" s="2">
        <v>22.45</v>
      </c>
      <c r="C38" s="2">
        <v>22.45</v>
      </c>
      <c r="D38" s="10">
        <v>0</v>
      </c>
      <c r="E38" s="3">
        <v>0</v>
      </c>
    </row>
    <row r="39" spans="1:5" ht="12.75">
      <c r="A39" s="5" t="s">
        <v>157</v>
      </c>
      <c r="B39" s="2">
        <v>50.31</v>
      </c>
      <c r="C39" s="2">
        <v>68.08</v>
      </c>
      <c r="D39" s="10">
        <v>0</v>
      </c>
      <c r="E39" s="3">
        <v>0</v>
      </c>
    </row>
    <row r="40" spans="1:5" ht="12.75">
      <c r="A40" s="5" t="s">
        <v>158</v>
      </c>
      <c r="B40" s="2">
        <v>31.28</v>
      </c>
      <c r="C40" s="2">
        <v>50.31</v>
      </c>
      <c r="D40" s="10">
        <v>0</v>
      </c>
      <c r="E40" s="3">
        <v>0</v>
      </c>
    </row>
    <row r="41" spans="1:5" ht="12.75">
      <c r="A41" s="5" t="s">
        <v>159</v>
      </c>
      <c r="B41" s="2">
        <v>31.28</v>
      </c>
      <c r="C41" s="2">
        <v>31.28</v>
      </c>
      <c r="D41" s="10">
        <v>0</v>
      </c>
      <c r="E41" s="3">
        <v>0</v>
      </c>
    </row>
    <row r="42" spans="1:5" ht="12.75">
      <c r="A42" s="5" t="s">
        <v>160</v>
      </c>
      <c r="B42" s="2">
        <v>31.28</v>
      </c>
      <c r="C42" s="2">
        <v>31.28</v>
      </c>
      <c r="D42" s="10">
        <v>0</v>
      </c>
      <c r="E42" s="3">
        <v>0</v>
      </c>
    </row>
    <row r="43" spans="1:5" ht="12.75">
      <c r="A43" s="5" t="s">
        <v>161</v>
      </c>
      <c r="B43" s="2">
        <v>32.26</v>
      </c>
      <c r="C43" s="2">
        <v>32.26</v>
      </c>
      <c r="D43" s="9">
        <f>1/7</f>
        <v>0.14285714285714285</v>
      </c>
      <c r="E43" s="3">
        <v>0.14</v>
      </c>
    </row>
    <row r="44" spans="1:5" ht="12.75">
      <c r="A44" s="5" t="s">
        <v>162</v>
      </c>
      <c r="B44" s="2">
        <v>38.77</v>
      </c>
      <c r="C44" s="2">
        <v>71.97</v>
      </c>
      <c r="D44" s="10">
        <f>3/4</f>
        <v>0.75</v>
      </c>
      <c r="E44" s="3">
        <v>0.75</v>
      </c>
    </row>
    <row r="45" spans="1:5" ht="12.75">
      <c r="A45" s="5" t="s">
        <v>163</v>
      </c>
      <c r="B45" s="2">
        <v>64.17</v>
      </c>
      <c r="C45" s="2">
        <v>1</v>
      </c>
      <c r="D45" s="11">
        <f>1/4</f>
        <v>0.25</v>
      </c>
      <c r="E45" s="3">
        <v>0.5</v>
      </c>
    </row>
    <row r="46" spans="1:5" ht="12">
      <c r="A46" s="5" t="s">
        <v>164</v>
      </c>
      <c r="B46" s="2">
        <v>80.51</v>
      </c>
      <c r="C46" s="2">
        <v>64.17</v>
      </c>
      <c r="D46" s="10">
        <f>1/4</f>
        <v>0.25</v>
      </c>
      <c r="E46" s="3">
        <v>0.25</v>
      </c>
    </row>
    <row r="47" spans="1:5" ht="12">
      <c r="A47" s="5" t="s">
        <v>165</v>
      </c>
      <c r="B47" s="2">
        <v>80.51</v>
      </c>
      <c r="C47" s="2">
        <v>80.51</v>
      </c>
      <c r="D47" s="10">
        <f>2/4</f>
        <v>0.5</v>
      </c>
      <c r="E47" s="3">
        <v>0.5</v>
      </c>
    </row>
    <row r="48" spans="1:5" ht="12">
      <c r="A48" s="5" t="s">
        <v>166</v>
      </c>
      <c r="B48" s="2">
        <v>35.52</v>
      </c>
      <c r="C48" s="2">
        <v>23.71</v>
      </c>
      <c r="D48" s="10">
        <v>1</v>
      </c>
      <c r="E48" s="3">
        <v>1</v>
      </c>
    </row>
    <row r="49" spans="1:5" ht="12">
      <c r="A49" s="5" t="s">
        <v>167</v>
      </c>
      <c r="B49" s="2">
        <v>49.89</v>
      </c>
      <c r="C49" s="2">
        <v>49.89</v>
      </c>
      <c r="D49" s="10">
        <f>3/4</f>
        <v>0.75</v>
      </c>
      <c r="E49" s="3">
        <v>0.75</v>
      </c>
    </row>
    <row r="50" spans="1:5" ht="12">
      <c r="A50" s="5" t="s">
        <v>168</v>
      </c>
      <c r="B50" s="2">
        <v>49.89</v>
      </c>
      <c r="C50" s="2">
        <v>49.89</v>
      </c>
      <c r="D50" s="10">
        <f>3/4</f>
        <v>0.75</v>
      </c>
      <c r="E50" s="3">
        <v>0.75</v>
      </c>
    </row>
    <row r="51" spans="1:5" ht="12">
      <c r="A51" s="5" t="s">
        <v>169</v>
      </c>
      <c r="B51" s="2">
        <v>68.97</v>
      </c>
      <c r="C51" s="2">
        <v>49.89</v>
      </c>
      <c r="D51" s="10">
        <f>2/4</f>
        <v>0.5</v>
      </c>
      <c r="E51" s="3">
        <v>0.5</v>
      </c>
    </row>
    <row r="52" spans="1:5" ht="12">
      <c r="A52" s="5" t="s">
        <v>170</v>
      </c>
      <c r="B52" s="2">
        <v>71.45</v>
      </c>
      <c r="C52" s="2">
        <v>68.97</v>
      </c>
      <c r="D52" s="10">
        <f>3/4</f>
        <v>0.75</v>
      </c>
      <c r="E52" s="3">
        <v>0.75</v>
      </c>
    </row>
    <row r="53" spans="1:5" ht="12">
      <c r="A53" s="5" t="s">
        <v>171</v>
      </c>
      <c r="B53" s="2">
        <v>34.27</v>
      </c>
      <c r="C53" s="2">
        <v>32.79</v>
      </c>
      <c r="D53" s="10">
        <f>3/4</f>
        <v>0.75</v>
      </c>
      <c r="E53" s="3">
        <v>0.75</v>
      </c>
    </row>
    <row r="54" spans="1:5" ht="12">
      <c r="A54" s="5" t="s">
        <v>172</v>
      </c>
      <c r="B54" s="2">
        <v>42.88</v>
      </c>
      <c r="C54" s="2">
        <v>36.75</v>
      </c>
      <c r="D54" s="10">
        <f>2/4</f>
        <v>0.5</v>
      </c>
      <c r="E54" s="3">
        <v>0.5</v>
      </c>
    </row>
    <row r="55" spans="1:5" ht="12">
      <c r="A55" s="5" t="s">
        <v>173</v>
      </c>
      <c r="B55" s="2">
        <v>42.88</v>
      </c>
      <c r="C55" s="2">
        <v>42.88</v>
      </c>
      <c r="D55" s="10">
        <f>2/4</f>
        <v>0.5</v>
      </c>
      <c r="E55" s="3">
        <v>0.5</v>
      </c>
    </row>
    <row r="56" spans="1:5" ht="12">
      <c r="A56" s="5" t="s">
        <v>174</v>
      </c>
      <c r="B56" s="2">
        <v>48.57</v>
      </c>
      <c r="C56" s="2">
        <v>42.88</v>
      </c>
      <c r="D56" s="10">
        <f>3/4</f>
        <v>0.75</v>
      </c>
      <c r="E56" s="3">
        <v>0.75</v>
      </c>
    </row>
    <row r="57" ht="12">
      <c r="A57" s="5"/>
    </row>
    <row r="58" ht="12">
      <c r="A58" s="5"/>
    </row>
    <row r="59" ht="12">
      <c r="A59" s="5"/>
    </row>
    <row r="60" ht="12">
      <c r="A60" s="5"/>
    </row>
    <row r="61" ht="12">
      <c r="A61" s="5"/>
    </row>
    <row r="62" ht="12">
      <c r="A62" s="5"/>
    </row>
    <row r="63" ht="12">
      <c r="A63" s="5"/>
    </row>
    <row r="64" ht="12">
      <c r="A64" s="5"/>
    </row>
    <row r="65" ht="12">
      <c r="A65" s="5"/>
    </row>
    <row r="66" ht="12">
      <c r="A66" s="5"/>
    </row>
    <row r="67" ht="12">
      <c r="A67" s="6"/>
    </row>
  </sheetData>
  <sheetProtection/>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dc:creator>
  <cp:keywords/>
  <dc:description/>
  <cp:lastModifiedBy>   </cp:lastModifiedBy>
  <dcterms:created xsi:type="dcterms:W3CDTF">2012-05-22T16:12:00Z</dcterms:created>
  <dcterms:modified xsi:type="dcterms:W3CDTF">2012-06-01T15:08:51Z</dcterms:modified>
  <cp:category/>
  <cp:version/>
  <cp:contentType/>
  <cp:contentStatus/>
</cp:coreProperties>
</file>